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55" windowHeight="8445"/>
  </bookViews>
  <sheets>
    <sheet name="Planilha Orcamentaria (2)" sheetId="11" r:id="rId1"/>
  </sheets>
  <externalReferences>
    <externalReference r:id="rId2"/>
  </externalReferences>
  <definedNames>
    <definedName name="_xlnm.Print_Area" localSheetId="0">'Planilha Orcamentaria (2)'!$A$1:$J$48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localSheetId="0" hidden="1">'Planilha Orcamentaria (2)'!$F$9</definedName>
    <definedName name="ORÇAMENTO.BancoRef" hidden="1">#REF!</definedName>
    <definedName name="REFERENCIA.Descricao" localSheetId="0" hidden="1">IF(ISNUMBER('Planilha Orcamentaria (2)'!$Z1),OFFSET(INDIRECT('Planilha Orcamentaria (2)'!ORÇAMENTO.BancoRef),'Planilha Orcamentaria (2)'!$Z1-1,3,1),'Planilha Orcamentaria (2)'!$Z1)</definedName>
    <definedName name="REFERENCIA.Descricao" hidden="1">IF(ISNUMBER(#REF!),OFFSET(INDIRECT(ORÇAMENTO.BancoRef),#REF!-1,3,1),#REF!)</definedName>
    <definedName name="_xlnm.Print_Titles" localSheetId="0">'Planilha Orcamentaria (2)'!$1:$11</definedName>
  </definedNames>
  <calcPr calcId="125725"/>
</workbook>
</file>

<file path=xl/calcChain.xml><?xml version="1.0" encoding="utf-8"?>
<calcChain xmlns="http://schemas.openxmlformats.org/spreadsheetml/2006/main">
  <c r="I40" i="11"/>
  <c r="I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I29"/>
  <c r="I28" s="1"/>
  <c r="I27"/>
  <c r="I26" s="1"/>
  <c r="I25"/>
  <c r="I24"/>
  <c r="I23"/>
  <c r="I22" s="1"/>
  <c r="I21"/>
  <c r="I20"/>
  <c r="I19" s="1"/>
  <c r="I18"/>
  <c r="I17"/>
  <c r="I16"/>
  <c r="I15"/>
  <c r="I14"/>
  <c r="I13"/>
  <c r="I12" s="1"/>
  <c r="H25"/>
  <c r="J25" s="1"/>
  <c r="J30" l="1"/>
  <c r="H16"/>
  <c r="J16" s="1"/>
  <c r="H17"/>
  <c r="J17" s="1"/>
  <c r="H29"/>
  <c r="J29" s="1"/>
  <c r="J28" s="1"/>
  <c r="H18"/>
  <c r="J18" s="1"/>
  <c r="H21"/>
  <c r="J21" s="1"/>
  <c r="H24"/>
  <c r="J24" s="1"/>
  <c r="H27"/>
  <c r="J27" s="1"/>
  <c r="J26" s="1"/>
  <c r="I31"/>
  <c r="I32"/>
  <c r="I33"/>
  <c r="I34"/>
  <c r="I35"/>
  <c r="I36"/>
  <c r="I37"/>
  <c r="I38"/>
  <c r="H40"/>
  <c r="J40" s="1"/>
  <c r="J39" s="1"/>
  <c r="H13"/>
  <c r="J13" s="1"/>
  <c r="H20"/>
  <c r="J20" s="1"/>
  <c r="H23"/>
  <c r="J23" s="1"/>
  <c r="H14"/>
  <c r="J14" s="1"/>
  <c r="H15"/>
  <c r="J15" s="1"/>
  <c r="J12" l="1"/>
  <c r="J19"/>
  <c r="J22"/>
  <c r="I30"/>
  <c r="I41" s="1"/>
  <c r="J41" l="1"/>
</calcChain>
</file>

<file path=xl/sharedStrings.xml><?xml version="1.0" encoding="utf-8"?>
<sst xmlns="http://schemas.openxmlformats.org/spreadsheetml/2006/main" count="117" uniqueCount="100">
  <si>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</si>
  <si>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</si>
  <si>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</si>
  <si>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</si>
  <si>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</si>
  <si>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</si>
  <si>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</si>
  <si>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</si>
  <si>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</si>
  <si>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</si>
  <si>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</si>
  <si>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4.1</t>
  </si>
  <si>
    <t>2.1</t>
  </si>
  <si>
    <t>3.1</t>
  </si>
  <si>
    <t>BDI</t>
  </si>
  <si>
    <t>FONTE</t>
  </si>
  <si>
    <t>6.1</t>
  </si>
  <si>
    <t>6.2</t>
  </si>
  <si>
    <t>6.3</t>
  </si>
  <si>
    <t>5.1</t>
  </si>
  <si>
    <t>1.1</t>
  </si>
  <si>
    <t>2.2</t>
  </si>
  <si>
    <t>3.2</t>
  </si>
  <si>
    <t>7.1</t>
  </si>
  <si>
    <t>6.4</t>
  </si>
  <si>
    <t>6.5</t>
  </si>
  <si>
    <t>6.6</t>
  </si>
  <si>
    <t>M</t>
  </si>
  <si>
    <t>M2</t>
  </si>
  <si>
    <t>1.2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</si>
  <si>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</si>
  <si>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</si>
  <si>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</si>
  <si>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</si>
  <si>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</si>
  <si>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</si>
  <si>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URBANIZAÇÃO</t>
  </si>
  <si>
    <t>COMPLEMENTOS</t>
  </si>
  <si>
    <t>UNID.</t>
  </si>
  <si>
    <t>PAISAGISMO</t>
  </si>
  <si>
    <t>ACADEMIA DE GINÁSTICA</t>
  </si>
  <si>
    <t>LIMPEZA FINAL</t>
  </si>
  <si>
    <t>COMP 002</t>
  </si>
  <si>
    <t>1.3</t>
  </si>
  <si>
    <t xml:space="preserve">Local: BR 356 - Muriaé - MG
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</si>
  <si>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</si>
  <si>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IIO-PLA-005</t>
  </si>
  <si>
    <t>TAPUME COM TELA DE POLIETILENO</t>
  </si>
  <si>
    <t>1.4</t>
  </si>
  <si>
    <t>IIO-TAP-026</t>
  </si>
  <si>
    <t>MEIO-FIO DE CONCRETO PRÉ-MOLDADO TIPO A - (12 X 16,7 X 35)CM, INCLUSIVE ESCAVAÇÃO E REATERRO</t>
  </si>
  <si>
    <t>URB-MFC-005</t>
  </si>
  <si>
    <t>BANCO DE JARDIM EM CONCRETO TIPO 2, 150 X 40 CM, H = 45 CM</t>
  </si>
  <si>
    <t>BAN-JAR-015</t>
  </si>
  <si>
    <t>LIMPEZA GERAL DE OBRA</t>
  </si>
  <si>
    <t>LIM-GER-005</t>
  </si>
  <si>
    <t>PLANTIO DE GRAMA ESMERALDA EM PLACAS, INCLUSIVE TERRA VEGETAL E CONSERVAÇÃO POR 30 DIAS</t>
  </si>
  <si>
    <t>PAI-GRA-015</t>
  </si>
  <si>
    <t>ATERRO COMPACTADO COM PLACA VIBRATÓRIA</t>
  </si>
  <si>
    <t>M3</t>
  </si>
  <si>
    <t>TER-ATE-010</t>
  </si>
  <si>
    <t>ESCAVAÇÃO MANUAL DE TERRA (DESATERRO MANUAL)</t>
  </si>
  <si>
    <t>TER-ESC-050</t>
  </si>
  <si>
    <t>TRABALHOS EM TERRA</t>
  </si>
  <si>
    <t>( x )</t>
  </si>
  <si>
    <t>COMP 001</t>
  </si>
  <si>
    <t>COMP 003</t>
  </si>
  <si>
    <t>COMP 004</t>
  </si>
  <si>
    <t>COMP 005</t>
  </si>
  <si>
    <t>COMP 006</t>
  </si>
  <si>
    <t>93679</t>
  </si>
  <si>
    <t>EXECUÇÃO DE PRAÇA EM PISO INTERTRAVADO, COM BLOCO RETANGULAR COLORIDO DE 20 X 10 CM, ESPESSURA 6 CM. AF_12/2015</t>
  </si>
  <si>
    <t xml:space="preserve">EXECUÇÃO DE ACADEMIA AO AR LIVRE EM PISO INTERTRAVADO, COM BLOCO RETANGULAR COR NATURAL DE 20 X10 CM, ESPESSURA 6 CM. AF_12/2015
</t>
  </si>
  <si>
    <t>92396</t>
  </si>
  <si>
    <t>3.3</t>
  </si>
  <si>
    <t>MULTIEXERCITADOR COM SEIS FUNÇÕES</t>
  </si>
  <si>
    <t>SURF DUPLO</t>
  </si>
  <si>
    <t xml:space="preserve">ROTACAO DIAGONAL DUPLA - APARELHO TRIPLO </t>
  </si>
  <si>
    <t>SIMULADOR DE CAVALGADA TRIPLO</t>
  </si>
  <si>
    <t>PRESSÃO DE PERNAS TRIPLO</t>
  </si>
  <si>
    <t>6.7</t>
  </si>
  <si>
    <t>6.8</t>
  </si>
  <si>
    <t>COMP 007</t>
  </si>
  <si>
    <t>COMP 008</t>
  </si>
  <si>
    <t>PLACA ORIENTATIVA SOBRE EXERCÍCIOS 2,00X1,00M</t>
  </si>
  <si>
    <t>LIXEIRA DUPLA 60L</t>
  </si>
  <si>
    <t>RETIRADA E REINSTALAÇÃO DE APARELHO PARA  ACADEMIA AO AR LIVRE</t>
  </si>
  <si>
    <t>CAPINA E LIMPEZA MANUAL DE TERRENO</t>
  </si>
  <si>
    <t>73859/002</t>
  </si>
  <si>
    <t>1.5</t>
  </si>
  <si>
    <t>1.6</t>
  </si>
  <si>
    <t>ENTRADA PROVISORIA DE ENERGIA ELETRICA AEREA TRIFASICA 40A EM POSTE MADEIRA</t>
  </si>
  <si>
    <t>BANHEIRO QUÍMICO 110 X 120 X 230 CM COM MANUTENÇÃO</t>
  </si>
  <si>
    <t>MÊS</t>
  </si>
  <si>
    <t>IIO-SAN-005</t>
  </si>
  <si>
    <t>EXECUÇÃO DE DEPÓSITO EM CANTEIRO DE OBRA EM CHAPA DE MADEIRA COMPENSADA, NÃO INCLUSO MOBILIÁRIO. AF_04/2016</t>
  </si>
  <si>
    <t>93584</t>
  </si>
  <si>
    <t xml:space="preserve">REFERÊNCIA: </t>
  </si>
  <si>
    <t xml:space="preserve">PRAZO DE EXECUÇÃO: </t>
  </si>
  <si>
    <t>OBRA: Ampliação da Praça da Via Saúde com área total de 64,71m²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</si>
</sst>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19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0" fontId="4" fillId="0" borderId="36" xfId="0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right" vertical="center"/>
    </xf>
    <xf numFmtId="14" fontId="3" fillId="0" borderId="39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49" fontId="6" fillId="3" borderId="34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34" xfId="0" applyNumberFormat="1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right" vertical="center"/>
    </xf>
    <xf numFmtId="4" fontId="6" fillId="3" borderId="34" xfId="0" applyNumberFormat="1" applyFont="1" applyFill="1" applyBorder="1" applyAlignment="1">
      <alignment horizontal="right" vertical="center"/>
    </xf>
    <xf numFmtId="4" fontId="6" fillId="3" borderId="35" xfId="0" applyNumberFormat="1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right" vertical="center"/>
    </xf>
    <xf numFmtId="4" fontId="6" fillId="3" borderId="31" xfId="0" applyNumberFormat="1" applyFont="1" applyFill="1" applyBorder="1" applyAlignment="1">
      <alignment horizontal="right" vertical="center"/>
    </xf>
    <xf numFmtId="4" fontId="6" fillId="3" borderId="43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4" fontId="3" fillId="0" borderId="44" xfId="0" applyNumberFormat="1" applyFont="1" applyBorder="1" applyAlignment="1">
      <alignment horizontal="right" vertical="center" wrapText="1"/>
    </xf>
    <xf numFmtId="0" fontId="4" fillId="0" borderId="31" xfId="0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right"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left" vertical="center" wrapText="1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0" fontId="7" fillId="4" borderId="19" xfId="3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24" xfId="0" applyBorder="1"/>
    <xf numFmtId="0" fontId="3" fillId="0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showZeros="0" tabSelected="1" zoomScaleNormal="100" zoomScaleSheetLayoutView="80" workbookViewId="0">
      <selection activeCell="L5" sqref="L5"/>
    </sheetView>
  </sheetViews>
  <sheetFormatPr defaultRowHeight="12.75"/>
  <cols>
    <col min="1" max="1" width="5.42578125" style="52" bestFit="1" customWidth="1"/>
    <col min="2" max="2" width="14" style="58" customWidth="1"/>
    <col min="3" max="3" width="14" style="52" hidden="1" customWidth="1"/>
    <col min="4" max="4" width="46.42578125" style="52" customWidth="1"/>
    <col min="5" max="5" width="9.140625" style="52"/>
    <col min="6" max="10" width="12.28515625" style="52" customWidth="1"/>
    <col min="11" max="16384" width="9.140625" style="52"/>
  </cols>
  <sheetData>
    <row r="1" spans="1:10" ht="80.099999999999994" customHeight="1" thickBot="1">
      <c r="A1" s="107"/>
      <c r="B1" s="108"/>
      <c r="C1" s="77"/>
      <c r="D1" s="109"/>
      <c r="E1" s="109"/>
      <c r="F1" s="109"/>
      <c r="G1" s="109"/>
      <c r="H1" s="109"/>
      <c r="I1" s="109"/>
      <c r="J1" s="110"/>
    </row>
    <row r="2" spans="1:10" ht="3.75" customHeight="1" thickBot="1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0.100000000000001" customHeight="1" thickBot="1">
      <c r="A3" s="112" t="s">
        <v>4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0" ht="3.75" customHeight="1" thickBot="1">
      <c r="A4" s="6"/>
      <c r="B4" s="22"/>
      <c r="C4" s="6"/>
      <c r="D4" s="6"/>
      <c r="E4" s="6"/>
      <c r="F4" s="6"/>
      <c r="G4" s="6"/>
      <c r="H4" s="6"/>
      <c r="I4" s="6"/>
      <c r="J4" s="6"/>
    </row>
    <row r="5" spans="1:10" ht="29.25" customHeight="1">
      <c r="A5" s="115" t="s">
        <v>99</v>
      </c>
      <c r="B5" s="116"/>
      <c r="C5" s="116"/>
      <c r="D5" s="116"/>
      <c r="E5" s="116"/>
      <c r="F5" s="117"/>
      <c r="G5" s="32" t="s">
        <v>33</v>
      </c>
      <c r="H5" s="33"/>
      <c r="I5" s="30"/>
      <c r="J5" s="31"/>
    </row>
    <row r="6" spans="1:10">
      <c r="A6" s="118" t="s">
        <v>44</v>
      </c>
      <c r="B6" s="92"/>
      <c r="C6" s="92"/>
      <c r="D6" s="92"/>
      <c r="E6" s="93"/>
      <c r="F6" s="119" t="s">
        <v>10</v>
      </c>
      <c r="G6" s="120"/>
      <c r="H6" s="120"/>
      <c r="I6" s="120"/>
      <c r="J6" s="121"/>
    </row>
    <row r="7" spans="1:10" ht="20.100000000000001" customHeight="1">
      <c r="A7" s="91" t="s">
        <v>97</v>
      </c>
      <c r="B7" s="92"/>
      <c r="C7" s="92"/>
      <c r="D7" s="92"/>
      <c r="E7" s="93"/>
      <c r="F7" s="94" t="s">
        <v>8</v>
      </c>
      <c r="G7" s="97" t="s">
        <v>6</v>
      </c>
      <c r="H7" s="78" t="s">
        <v>64</v>
      </c>
      <c r="I7" s="78"/>
      <c r="J7" s="5" t="s">
        <v>7</v>
      </c>
    </row>
    <row r="8" spans="1:10" ht="20.100000000000001" customHeight="1">
      <c r="A8" s="71"/>
      <c r="B8" s="72"/>
      <c r="C8" s="72"/>
      <c r="D8" s="72"/>
      <c r="E8" s="80"/>
      <c r="F8" s="95"/>
      <c r="G8" s="98"/>
      <c r="H8" s="73"/>
      <c r="I8" s="73"/>
      <c r="J8" s="74"/>
    </row>
    <row r="9" spans="1:10" ht="20.100000000000001" customHeight="1" thickBot="1">
      <c r="A9" s="100" t="s">
        <v>98</v>
      </c>
      <c r="B9" s="101"/>
      <c r="C9" s="101"/>
      <c r="D9" s="101"/>
      <c r="E9" s="102"/>
      <c r="F9" s="96"/>
      <c r="G9" s="99"/>
      <c r="H9" s="7" t="s">
        <v>14</v>
      </c>
      <c r="I9" s="7"/>
      <c r="J9" s="20"/>
    </row>
    <row r="10" spans="1:10" ht="3.75" customHeight="1" thickBo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</row>
    <row r="11" spans="1:10" s="53" customFormat="1" ht="39" thickBot="1">
      <c r="A11" s="1" t="s">
        <v>0</v>
      </c>
      <c r="B11" s="21" t="s">
        <v>5</v>
      </c>
      <c r="C11" s="2" t="s">
        <v>15</v>
      </c>
      <c r="D11" s="2" t="s">
        <v>1</v>
      </c>
      <c r="E11" s="2" t="s">
        <v>3</v>
      </c>
      <c r="F11" s="2" t="s">
        <v>2</v>
      </c>
      <c r="G11" s="3" t="s">
        <v>30</v>
      </c>
      <c r="H11" s="3" t="s">
        <v>31</v>
      </c>
      <c r="I11" s="29" t="s">
        <v>32</v>
      </c>
      <c r="J11" s="4" t="s">
        <v>9</v>
      </c>
    </row>
    <row r="12" spans="1:10" s="18" customFormat="1">
      <c r="A12" s="34">
        <v>1</v>
      </c>
      <c r="B12" s="35"/>
      <c r="C12" s="36"/>
      <c r="D12" s="37" t="s">
        <v>35</v>
      </c>
      <c r="E12" s="38"/>
      <c r="F12" s="39"/>
      <c r="G12" s="39"/>
      <c r="H12" s="39"/>
      <c r="I12" s="40">
        <f>SUM(I13:I18)</f>
        <v>0</v>
      </c>
      <c r="J12" s="40">
        <f>SUM(J13:J18)</f>
        <v>0</v>
      </c>
    </row>
    <row r="13" spans="1:10" s="18" customFormat="1" ht="89.25">
      <c r="A13" s="27" t="s">
        <v>20</v>
      </c>
      <c r="B13" s="68" t="s">
        <v>46</v>
      </c>
      <c r="C13" s="83"/>
      <c r="D13" s="67" t="s">
        <v>45</v>
      </c>
      <c r="E13" s="69" t="s">
        <v>38</v>
      </c>
      <c r="F13" s="16">
        <v>1</v>
      </c>
      <c r="G13" s="17"/>
      <c r="H13" s="16">
        <f>ROUND(G13*(1+$J$9),2)</f>
        <v>0</v>
      </c>
      <c r="I13" s="16">
        <f t="shared" ref="I13:I18" si="0">ROUND(F13*G13,2)</f>
        <v>0</v>
      </c>
      <c r="J13" s="28">
        <f>ROUND(F13*H13,2)</f>
        <v>0</v>
      </c>
    </row>
    <row r="14" spans="1:10" s="18" customFormat="1">
      <c r="A14" s="27" t="s">
        <v>29</v>
      </c>
      <c r="B14" s="76" t="s">
        <v>88</v>
      </c>
      <c r="C14" s="83"/>
      <c r="D14" s="67" t="s">
        <v>87</v>
      </c>
      <c r="E14" s="19" t="s">
        <v>28</v>
      </c>
      <c r="F14" s="16">
        <v>124.25</v>
      </c>
      <c r="G14" s="17"/>
      <c r="H14" s="16">
        <f>ROUND(G14*(1+$J$9),2)</f>
        <v>0</v>
      </c>
      <c r="I14" s="16">
        <f t="shared" si="0"/>
        <v>0</v>
      </c>
      <c r="J14" s="28">
        <f>ROUND(F14*H14,2)</f>
        <v>0</v>
      </c>
    </row>
    <row r="15" spans="1:10" s="18" customFormat="1" ht="25.5">
      <c r="A15" s="63" t="s">
        <v>43</v>
      </c>
      <c r="B15" s="76">
        <v>41598</v>
      </c>
      <c r="C15" s="60"/>
      <c r="D15" s="64" t="s">
        <v>91</v>
      </c>
      <c r="E15" s="69" t="s">
        <v>38</v>
      </c>
      <c r="F15" s="61">
        <v>1</v>
      </c>
      <c r="G15" s="62"/>
      <c r="H15" s="16">
        <f t="shared" ref="H15:H16" si="1">ROUND(G15*(1+$J$9),2)</f>
        <v>0</v>
      </c>
      <c r="I15" s="16">
        <f t="shared" si="0"/>
        <v>0</v>
      </c>
      <c r="J15" s="28">
        <f t="shared" ref="J15:J16" si="2">ROUND(F15*H15,2)</f>
        <v>0</v>
      </c>
    </row>
    <row r="16" spans="1:10" s="18" customFormat="1" ht="25.5">
      <c r="A16" s="63" t="s">
        <v>48</v>
      </c>
      <c r="B16" s="76" t="s">
        <v>94</v>
      </c>
      <c r="C16" s="60"/>
      <c r="D16" s="64" t="s">
        <v>92</v>
      </c>
      <c r="E16" s="69" t="s">
        <v>93</v>
      </c>
      <c r="F16" s="61">
        <v>1</v>
      </c>
      <c r="G16" s="62"/>
      <c r="H16" s="16">
        <f t="shared" si="1"/>
        <v>0</v>
      </c>
      <c r="I16" s="16">
        <f t="shared" si="0"/>
        <v>0</v>
      </c>
      <c r="J16" s="28">
        <f t="shared" si="2"/>
        <v>0</v>
      </c>
    </row>
    <row r="17" spans="1:10" s="18" customFormat="1" ht="38.25">
      <c r="A17" s="63" t="s">
        <v>89</v>
      </c>
      <c r="B17" s="65" t="s">
        <v>96</v>
      </c>
      <c r="C17" s="60"/>
      <c r="D17" s="64" t="s">
        <v>95</v>
      </c>
      <c r="E17" s="66" t="s">
        <v>28</v>
      </c>
      <c r="F17" s="61">
        <v>10</v>
      </c>
      <c r="G17" s="62"/>
      <c r="H17" s="16">
        <f>ROUND(G17*(1+$J$9),2)</f>
        <v>0</v>
      </c>
      <c r="I17" s="16">
        <f t="shared" si="0"/>
        <v>0</v>
      </c>
      <c r="J17" s="28">
        <f>ROUND(F17*H17,2)</f>
        <v>0</v>
      </c>
    </row>
    <row r="18" spans="1:10" s="18" customFormat="1">
      <c r="A18" s="63" t="s">
        <v>90</v>
      </c>
      <c r="B18" s="65" t="s">
        <v>49</v>
      </c>
      <c r="C18" s="60"/>
      <c r="D18" s="64" t="s">
        <v>47</v>
      </c>
      <c r="E18" s="66" t="s">
        <v>27</v>
      </c>
      <c r="F18" s="61">
        <v>62.3</v>
      </c>
      <c r="G18" s="62"/>
      <c r="H18" s="16">
        <f>ROUND(G18*(1+$J$9),2)</f>
        <v>0</v>
      </c>
      <c r="I18" s="16">
        <f t="shared" si="0"/>
        <v>0</v>
      </c>
      <c r="J18" s="28">
        <f>ROUND(F18*H18,2)</f>
        <v>0</v>
      </c>
    </row>
    <row r="19" spans="1:10" s="18" customFormat="1">
      <c r="A19" s="41">
        <v>2</v>
      </c>
      <c r="B19" s="42"/>
      <c r="C19" s="43"/>
      <c r="D19" s="44" t="s">
        <v>63</v>
      </c>
      <c r="E19" s="45"/>
      <c r="F19" s="46"/>
      <c r="G19" s="46"/>
      <c r="H19" s="46"/>
      <c r="I19" s="47">
        <f>SUM(I20:I21)</f>
        <v>0</v>
      </c>
      <c r="J19" s="47">
        <f>SUM(J20:J21)</f>
        <v>0</v>
      </c>
    </row>
    <row r="20" spans="1:10" s="18" customFormat="1" ht="25.5">
      <c r="A20" s="63" t="s">
        <v>12</v>
      </c>
      <c r="B20" s="65" t="s">
        <v>62</v>
      </c>
      <c r="C20" s="60"/>
      <c r="D20" s="64" t="s">
        <v>61</v>
      </c>
      <c r="E20" s="66" t="s">
        <v>59</v>
      </c>
      <c r="F20" s="61">
        <v>15.15</v>
      </c>
      <c r="G20" s="62"/>
      <c r="H20" s="16">
        <f t="shared" ref="H20:H21" si="3">ROUND(G20*(1+$J$9),2)</f>
        <v>0</v>
      </c>
      <c r="I20" s="16">
        <f t="shared" ref="I20:I21" si="4">ROUND(F20*G20,2)</f>
        <v>0</v>
      </c>
      <c r="J20" s="28">
        <f t="shared" ref="J20:J21" si="5">ROUND(F20*H20,2)</f>
        <v>0</v>
      </c>
    </row>
    <row r="21" spans="1:10" s="18" customFormat="1" ht="25.5">
      <c r="A21" s="63" t="s">
        <v>21</v>
      </c>
      <c r="B21" s="68" t="s">
        <v>60</v>
      </c>
      <c r="C21" s="83"/>
      <c r="D21" s="67" t="s">
        <v>58</v>
      </c>
      <c r="E21" s="69" t="s">
        <v>59</v>
      </c>
      <c r="F21" s="61">
        <v>25.32</v>
      </c>
      <c r="G21" s="16"/>
      <c r="H21" s="16">
        <f t="shared" si="3"/>
        <v>0</v>
      </c>
      <c r="I21" s="16">
        <f t="shared" si="4"/>
        <v>0</v>
      </c>
      <c r="J21" s="28">
        <f t="shared" si="5"/>
        <v>0</v>
      </c>
    </row>
    <row r="22" spans="1:10" s="18" customFormat="1">
      <c r="A22" s="41">
        <v>3</v>
      </c>
      <c r="B22" s="42"/>
      <c r="C22" s="43"/>
      <c r="D22" s="44" t="s">
        <v>36</v>
      </c>
      <c r="E22" s="45"/>
      <c r="F22" s="46"/>
      <c r="G22" s="46"/>
      <c r="H22" s="46"/>
      <c r="I22" s="47">
        <f>SUM(I23:I25)</f>
        <v>0</v>
      </c>
      <c r="J22" s="47">
        <f>SUM(J23:J25)</f>
        <v>0</v>
      </c>
    </row>
    <row r="23" spans="1:10" s="18" customFormat="1" ht="38.25">
      <c r="A23" s="70" t="s">
        <v>13</v>
      </c>
      <c r="B23" s="68" t="s">
        <v>51</v>
      </c>
      <c r="C23" s="83"/>
      <c r="D23" s="67" t="s">
        <v>50</v>
      </c>
      <c r="E23" s="19" t="s">
        <v>27</v>
      </c>
      <c r="F23" s="16">
        <v>33.700000000000003</v>
      </c>
      <c r="G23" s="17"/>
      <c r="H23" s="16">
        <f>ROUND(G23*(1+$J$9),2)</f>
        <v>0</v>
      </c>
      <c r="I23" s="16">
        <f t="shared" ref="I23:I25" si="6">ROUND(F23*G23,2)</f>
        <v>0</v>
      </c>
      <c r="J23" s="28">
        <f>ROUND(F23*H23,2)</f>
        <v>0</v>
      </c>
    </row>
    <row r="24" spans="1:10" s="18" customFormat="1" ht="38.25">
      <c r="A24" s="70" t="s">
        <v>22</v>
      </c>
      <c r="B24" s="68" t="s">
        <v>70</v>
      </c>
      <c r="C24" s="82"/>
      <c r="D24" s="67" t="s">
        <v>71</v>
      </c>
      <c r="E24" s="19" t="s">
        <v>28</v>
      </c>
      <c r="F24" s="16">
        <v>28.8</v>
      </c>
      <c r="G24" s="75"/>
      <c r="H24" s="16">
        <f t="shared" ref="H24:H25" si="7">ROUND(G24*(1+$J$9),2)</f>
        <v>0</v>
      </c>
      <c r="I24" s="16">
        <f t="shared" si="6"/>
        <v>0</v>
      </c>
      <c r="J24" s="28">
        <f t="shared" ref="J24:J25" si="8">ROUND(F24*H24,2)</f>
        <v>0</v>
      </c>
    </row>
    <row r="25" spans="1:10" s="18" customFormat="1" ht="52.5" customHeight="1">
      <c r="A25" s="63" t="s">
        <v>74</v>
      </c>
      <c r="B25" s="68" t="s">
        <v>73</v>
      </c>
      <c r="C25" s="82"/>
      <c r="D25" s="67" t="s">
        <v>72</v>
      </c>
      <c r="E25" s="19" t="s">
        <v>28</v>
      </c>
      <c r="F25" s="16">
        <v>32.5</v>
      </c>
      <c r="G25" s="75"/>
      <c r="H25" s="16">
        <f t="shared" si="7"/>
        <v>0</v>
      </c>
      <c r="I25" s="16">
        <f t="shared" si="6"/>
        <v>0</v>
      </c>
      <c r="J25" s="28">
        <f t="shared" si="8"/>
        <v>0</v>
      </c>
    </row>
    <row r="26" spans="1:10" s="18" customFormat="1">
      <c r="A26" s="41">
        <v>4</v>
      </c>
      <c r="B26" s="42"/>
      <c r="C26" s="43"/>
      <c r="D26" s="44" t="s">
        <v>37</v>
      </c>
      <c r="E26" s="45"/>
      <c r="F26" s="46"/>
      <c r="G26" s="46"/>
      <c r="H26" s="46"/>
      <c r="I26" s="47">
        <f>SUM(I27:I27)</f>
        <v>0</v>
      </c>
      <c r="J26" s="47">
        <f>SUM(J27:J27)</f>
        <v>0</v>
      </c>
    </row>
    <row r="27" spans="1:10" s="18" customFormat="1" ht="25.5">
      <c r="A27" s="70" t="s">
        <v>11</v>
      </c>
      <c r="B27" s="68" t="s">
        <v>53</v>
      </c>
      <c r="C27" s="83"/>
      <c r="D27" s="67" t="s">
        <v>52</v>
      </c>
      <c r="E27" s="19" t="s">
        <v>38</v>
      </c>
      <c r="F27" s="16">
        <v>4</v>
      </c>
      <c r="G27" s="16"/>
      <c r="H27" s="16">
        <f t="shared" ref="H27" si="9">ROUND(G27*(1+$J$9),2)</f>
        <v>0</v>
      </c>
      <c r="I27" s="16">
        <f t="shared" ref="I27" si="10">ROUND(F27*G27,2)</f>
        <v>0</v>
      </c>
      <c r="J27" s="28">
        <f t="shared" ref="J27" si="11">ROUND(F27*H27,2)</f>
        <v>0</v>
      </c>
    </row>
    <row r="28" spans="1:10" s="18" customFormat="1">
      <c r="A28" s="41">
        <v>5</v>
      </c>
      <c r="B28" s="42"/>
      <c r="C28" s="43"/>
      <c r="D28" s="44" t="s">
        <v>39</v>
      </c>
      <c r="E28" s="45"/>
      <c r="F28" s="46"/>
      <c r="G28" s="46"/>
      <c r="H28" s="46"/>
      <c r="I28" s="47">
        <f>SUM(I29:I29)</f>
        <v>0</v>
      </c>
      <c r="J28" s="47">
        <f>SUM(J29:J29)</f>
        <v>0</v>
      </c>
    </row>
    <row r="29" spans="1:10" s="18" customFormat="1" ht="38.25">
      <c r="A29" s="70" t="s">
        <v>19</v>
      </c>
      <c r="B29" s="68" t="s">
        <v>57</v>
      </c>
      <c r="C29" s="83"/>
      <c r="D29" s="67" t="s">
        <v>56</v>
      </c>
      <c r="E29" s="19" t="s">
        <v>28</v>
      </c>
      <c r="F29" s="16">
        <v>80</v>
      </c>
      <c r="G29" s="16"/>
      <c r="H29" s="16">
        <f t="shared" ref="H29" si="12">ROUND(G29*(1+$J$9),2)</f>
        <v>0</v>
      </c>
      <c r="I29" s="16">
        <f t="shared" ref="I29" si="13">ROUND(F29*G29,2)</f>
        <v>0</v>
      </c>
      <c r="J29" s="28">
        <f t="shared" ref="J29" si="14">ROUND(F29*H29,2)</f>
        <v>0</v>
      </c>
    </row>
    <row r="30" spans="1:10" s="18" customFormat="1">
      <c r="A30" s="41">
        <v>6</v>
      </c>
      <c r="B30" s="42"/>
      <c r="C30" s="43"/>
      <c r="D30" s="44" t="s">
        <v>40</v>
      </c>
      <c r="E30" s="45"/>
      <c r="F30" s="46"/>
      <c r="G30" s="46"/>
      <c r="H30" s="46"/>
      <c r="I30" s="46">
        <f>SUM(I31:I38)</f>
        <v>0</v>
      </c>
      <c r="J30" s="47">
        <f>SUM(J31:J38)</f>
        <v>0</v>
      </c>
    </row>
    <row r="31" spans="1:10" s="18" customFormat="1" ht="14.25" customHeight="1">
      <c r="A31" s="70" t="s">
        <v>16</v>
      </c>
      <c r="B31" s="68" t="s">
        <v>65</v>
      </c>
      <c r="C31" s="83"/>
      <c r="D31" s="67" t="s">
        <v>77</v>
      </c>
      <c r="E31" s="19" t="s">
        <v>38</v>
      </c>
      <c r="F31" s="16">
        <v>1</v>
      </c>
      <c r="G31" s="16"/>
      <c r="H31" s="16">
        <f t="shared" ref="H31:H38" si="15">ROUND(G31*(1+$J$9),2)</f>
        <v>0</v>
      </c>
      <c r="I31" s="16">
        <f t="shared" ref="I31:I38" si="16">ROUND(F31*G31,2)</f>
        <v>0</v>
      </c>
      <c r="J31" s="28">
        <f t="shared" ref="J31:J38" si="17">ROUND(F31*H31,2)</f>
        <v>0</v>
      </c>
    </row>
    <row r="32" spans="1:10" s="18" customFormat="1">
      <c r="A32" s="70" t="s">
        <v>17</v>
      </c>
      <c r="B32" s="68" t="s">
        <v>42</v>
      </c>
      <c r="C32" s="83"/>
      <c r="D32" s="67" t="s">
        <v>78</v>
      </c>
      <c r="E32" s="19" t="s">
        <v>38</v>
      </c>
      <c r="F32" s="16">
        <v>1</v>
      </c>
      <c r="G32" s="16"/>
      <c r="H32" s="16">
        <f t="shared" si="15"/>
        <v>0</v>
      </c>
      <c r="I32" s="16">
        <f t="shared" si="16"/>
        <v>0</v>
      </c>
      <c r="J32" s="28">
        <f t="shared" si="17"/>
        <v>0</v>
      </c>
    </row>
    <row r="33" spans="1:10" s="18" customFormat="1">
      <c r="A33" s="70" t="s">
        <v>18</v>
      </c>
      <c r="B33" s="68" t="s">
        <v>66</v>
      </c>
      <c r="C33" s="83"/>
      <c r="D33" s="67" t="s">
        <v>75</v>
      </c>
      <c r="E33" s="19" t="s">
        <v>38</v>
      </c>
      <c r="F33" s="16">
        <v>1</v>
      </c>
      <c r="G33" s="16"/>
      <c r="H33" s="16">
        <f t="shared" si="15"/>
        <v>0</v>
      </c>
      <c r="I33" s="16">
        <f t="shared" si="16"/>
        <v>0</v>
      </c>
      <c r="J33" s="28">
        <f t="shared" si="17"/>
        <v>0</v>
      </c>
    </row>
    <row r="34" spans="1:10" s="18" customFormat="1">
      <c r="A34" s="70" t="s">
        <v>24</v>
      </c>
      <c r="B34" s="68" t="s">
        <v>67</v>
      </c>
      <c r="C34" s="83"/>
      <c r="D34" s="67" t="s">
        <v>79</v>
      </c>
      <c r="E34" s="19" t="s">
        <v>38</v>
      </c>
      <c r="F34" s="16">
        <v>1</v>
      </c>
      <c r="G34" s="16"/>
      <c r="H34" s="16">
        <f t="shared" si="15"/>
        <v>0</v>
      </c>
      <c r="I34" s="16">
        <f t="shared" si="16"/>
        <v>0</v>
      </c>
      <c r="J34" s="28">
        <f t="shared" si="17"/>
        <v>0</v>
      </c>
    </row>
    <row r="35" spans="1:10" s="18" customFormat="1">
      <c r="A35" s="70" t="s">
        <v>25</v>
      </c>
      <c r="B35" s="68" t="s">
        <v>68</v>
      </c>
      <c r="C35" s="83"/>
      <c r="D35" s="67" t="s">
        <v>76</v>
      </c>
      <c r="E35" s="19" t="s">
        <v>38</v>
      </c>
      <c r="F35" s="16">
        <v>1</v>
      </c>
      <c r="G35" s="16"/>
      <c r="H35" s="16">
        <f t="shared" si="15"/>
        <v>0</v>
      </c>
      <c r="I35" s="16">
        <f t="shared" si="16"/>
        <v>0</v>
      </c>
      <c r="J35" s="28">
        <f t="shared" si="17"/>
        <v>0</v>
      </c>
    </row>
    <row r="36" spans="1:10" s="18" customFormat="1" ht="25.5">
      <c r="A36" s="70" t="s">
        <v>26</v>
      </c>
      <c r="B36" s="68" t="s">
        <v>69</v>
      </c>
      <c r="C36" s="83"/>
      <c r="D36" s="67" t="s">
        <v>84</v>
      </c>
      <c r="E36" s="19" t="s">
        <v>38</v>
      </c>
      <c r="F36" s="16">
        <v>1</v>
      </c>
      <c r="G36" s="16"/>
      <c r="H36" s="16">
        <f t="shared" si="15"/>
        <v>0</v>
      </c>
      <c r="I36" s="16">
        <f t="shared" si="16"/>
        <v>0</v>
      </c>
      <c r="J36" s="28">
        <f t="shared" si="17"/>
        <v>0</v>
      </c>
    </row>
    <row r="37" spans="1:10" s="18" customFormat="1">
      <c r="A37" s="70" t="s">
        <v>80</v>
      </c>
      <c r="B37" s="68" t="s">
        <v>82</v>
      </c>
      <c r="C37" s="83"/>
      <c r="D37" s="67" t="s">
        <v>85</v>
      </c>
      <c r="E37" s="19" t="s">
        <v>38</v>
      </c>
      <c r="F37" s="16">
        <v>1</v>
      </c>
      <c r="G37" s="16"/>
      <c r="H37" s="16">
        <f t="shared" si="15"/>
        <v>0</v>
      </c>
      <c r="I37" s="16">
        <f t="shared" si="16"/>
        <v>0</v>
      </c>
      <c r="J37" s="28">
        <f t="shared" si="17"/>
        <v>0</v>
      </c>
    </row>
    <row r="38" spans="1:10" s="18" customFormat="1" ht="25.5">
      <c r="A38" s="70" t="s">
        <v>81</v>
      </c>
      <c r="B38" s="68" t="s">
        <v>83</v>
      </c>
      <c r="C38" s="83"/>
      <c r="D38" s="67" t="s">
        <v>86</v>
      </c>
      <c r="E38" s="19" t="s">
        <v>38</v>
      </c>
      <c r="F38" s="16">
        <v>7</v>
      </c>
      <c r="G38" s="16"/>
      <c r="H38" s="16">
        <f t="shared" si="15"/>
        <v>0</v>
      </c>
      <c r="I38" s="16">
        <f t="shared" si="16"/>
        <v>0</v>
      </c>
      <c r="J38" s="28">
        <f t="shared" si="17"/>
        <v>0</v>
      </c>
    </row>
    <row r="39" spans="1:10" s="18" customFormat="1">
      <c r="A39" s="41">
        <v>7</v>
      </c>
      <c r="B39" s="42"/>
      <c r="C39" s="43"/>
      <c r="D39" s="44" t="s">
        <v>41</v>
      </c>
      <c r="E39" s="45"/>
      <c r="F39" s="46"/>
      <c r="G39" s="46"/>
      <c r="H39" s="46"/>
      <c r="I39" s="46">
        <f>SUM(I40)</f>
        <v>0</v>
      </c>
      <c r="J39" s="47">
        <f>SUM(J40)</f>
        <v>0</v>
      </c>
    </row>
    <row r="40" spans="1:10" s="18" customFormat="1" ht="13.5" thickBot="1">
      <c r="A40" s="70" t="s">
        <v>23</v>
      </c>
      <c r="B40" s="68" t="s">
        <v>55</v>
      </c>
      <c r="C40" s="83"/>
      <c r="D40" s="67" t="s">
        <v>54</v>
      </c>
      <c r="E40" s="19" t="s">
        <v>28</v>
      </c>
      <c r="F40" s="16">
        <v>124.25</v>
      </c>
      <c r="G40" s="16"/>
      <c r="H40" s="16">
        <f t="shared" ref="H40" si="18">ROUND(G40*(1+$J$9),2)</f>
        <v>0</v>
      </c>
      <c r="I40" s="16">
        <f t="shared" ref="I40" si="19">ROUND(F40*G40,2)</f>
        <v>0</v>
      </c>
      <c r="J40" s="28">
        <f t="shared" ref="J40" si="20">ROUND(F40*H40,2)</f>
        <v>0</v>
      </c>
    </row>
    <row r="41" spans="1:10" ht="13.5" thickBot="1">
      <c r="A41" s="104" t="s">
        <v>34</v>
      </c>
      <c r="B41" s="105"/>
      <c r="C41" s="105"/>
      <c r="D41" s="105"/>
      <c r="E41" s="105"/>
      <c r="F41" s="105"/>
      <c r="G41" s="105"/>
      <c r="H41" s="106"/>
      <c r="I41" s="59">
        <f>I12+I19+I22+I26+I28+I30+I39</f>
        <v>0</v>
      </c>
      <c r="J41" s="59">
        <f>J39+J30+J28+J26+J22+J19+J12</f>
        <v>0</v>
      </c>
    </row>
    <row r="42" spans="1:10">
      <c r="A42" s="8"/>
      <c r="B42" s="23"/>
      <c r="C42" s="9"/>
      <c r="D42" s="9"/>
      <c r="E42" s="9"/>
      <c r="F42" s="9"/>
      <c r="G42" s="9"/>
      <c r="H42" s="9"/>
      <c r="I42" s="9"/>
      <c r="J42" s="48"/>
    </row>
    <row r="43" spans="1:10">
      <c r="A43" s="10"/>
      <c r="B43" s="24"/>
      <c r="C43" s="11"/>
      <c r="D43" s="11"/>
      <c r="E43" s="11"/>
      <c r="F43" s="11"/>
      <c r="G43" s="11"/>
      <c r="H43" s="11"/>
      <c r="I43" s="11"/>
      <c r="J43" s="50"/>
    </row>
    <row r="44" spans="1:10">
      <c r="A44" s="10"/>
      <c r="B44" s="54"/>
      <c r="C44" s="81"/>
      <c r="D44" s="55"/>
      <c r="E44" s="11"/>
      <c r="F44" s="12"/>
      <c r="G44" s="51"/>
      <c r="H44" s="15"/>
      <c r="I44" s="14"/>
      <c r="J44" s="26"/>
    </row>
    <row r="45" spans="1:10">
      <c r="A45" s="13"/>
      <c r="B45" s="56"/>
      <c r="C45" s="57"/>
      <c r="D45" s="79"/>
      <c r="E45" s="49"/>
      <c r="F45" s="84"/>
      <c r="G45" s="84"/>
      <c r="H45" s="84"/>
      <c r="I45" s="79"/>
      <c r="J45" s="50"/>
    </row>
    <row r="46" spans="1:10">
      <c r="A46" s="13"/>
      <c r="B46" s="25"/>
      <c r="C46" s="79"/>
      <c r="D46" s="79"/>
      <c r="E46" s="49"/>
      <c r="F46" s="84"/>
      <c r="G46" s="84"/>
      <c r="H46" s="84"/>
      <c r="I46" s="79"/>
      <c r="J46" s="50"/>
    </row>
    <row r="47" spans="1:10" ht="22.5" customHeight="1">
      <c r="A47" s="85"/>
      <c r="B47" s="86"/>
      <c r="C47" s="86"/>
      <c r="D47" s="86"/>
      <c r="E47" s="86"/>
      <c r="F47" s="86"/>
      <c r="G47" s="86"/>
      <c r="H47" s="86"/>
      <c r="I47" s="86"/>
      <c r="J47" s="87"/>
    </row>
    <row r="48" spans="1:10" ht="18.75" customHeight="1" thickBot="1">
      <c r="A48" s="88"/>
      <c r="B48" s="89"/>
      <c r="C48" s="89"/>
      <c r="D48" s="89"/>
      <c r="E48" s="89"/>
      <c r="F48" s="89"/>
      <c r="G48" s="89"/>
      <c r="H48" s="89"/>
      <c r="I48" s="89"/>
      <c r="J48" s="90"/>
    </row>
  </sheetData>
  <mergeCells count="16">
    <mergeCell ref="A6:E6"/>
    <mergeCell ref="F6:J6"/>
    <mergeCell ref="A1:B1"/>
    <mergeCell ref="D1:J1"/>
    <mergeCell ref="A2:J2"/>
    <mergeCell ref="A3:J3"/>
    <mergeCell ref="A5:F5"/>
    <mergeCell ref="F45:H45"/>
    <mergeCell ref="F46:H46"/>
    <mergeCell ref="A47:J48"/>
    <mergeCell ref="A7:E7"/>
    <mergeCell ref="F7:F9"/>
    <mergeCell ref="G7:G9"/>
    <mergeCell ref="A9:E9"/>
    <mergeCell ref="A10:J10"/>
    <mergeCell ref="A41:H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Orcamentaria (2)</vt:lpstr>
      <vt:lpstr>'Planilha Orcamentaria (2)'!Area_de_impressao</vt:lpstr>
      <vt:lpstr>'Planilha Orcamentaria (2)'!Titulos_de_impressao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ismar.maria</cp:lastModifiedBy>
  <cp:lastPrinted>2019-08-07T19:17:15Z</cp:lastPrinted>
  <dcterms:created xsi:type="dcterms:W3CDTF">2006-09-22T13:55:22Z</dcterms:created>
  <dcterms:modified xsi:type="dcterms:W3CDTF">2019-11-01T17:23:31Z</dcterms:modified>
</cp:coreProperties>
</file>