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370" tabRatio="500" activeTab="1"/>
  </bookViews>
  <sheets>
    <sheet name="Planilha2" sheetId="1" r:id="rId1"/>
    <sheet name="Cronograma" sheetId="2" r:id="rId2"/>
  </sheets>
  <externalReferences>
    <externalReference r:id="rId3"/>
  </externalReferences>
  <definedNames>
    <definedName name="A" localSheetId="1">Cronograma!$1:$6</definedName>
    <definedName name="AA" localSheetId="1">Cronograma!$1:$6</definedName>
    <definedName name="AAA" localSheetId="1">Cronograma!$1:$6</definedName>
    <definedName name="AAAA" localSheetId="1">Cronograma!$1:$6</definedName>
    <definedName name="BDI.Opcao">[1]DADOS!$F$18</definedName>
    <definedName name="BDI.TipoObra">[1]BDI!$A$138:$A$146</definedName>
    <definedName name="DESONERACAO">IF(OR(Import.Desoneracao="DESONERADO",Import.Desoneracao="SIM"),"SIM","NÃO")</definedName>
    <definedName name="Import.Desoneracao">OFFSET([1]DADOS!$G$18,0,-1)</definedName>
    <definedName name="ORÇAMENTO.BancoRef">#REF!</definedName>
    <definedName name="Print_Titles_0" localSheetId="1">Cronograma!$1:$6</definedName>
    <definedName name="Print_Titles_0_0" localSheetId="1">Cronograma!$1:$6</definedName>
    <definedName name="Print_Titles_0_0_0" localSheetId="1">Cronograma!$1:$6</definedName>
    <definedName name="Print_Titles_0_0_0_0" localSheetId="1">Cronograma!$1:$6</definedName>
    <definedName name="Print_Titles_0_0_0_0_0" localSheetId="1">Cronograma!$1:$6</definedName>
    <definedName name="Print_Titles_0_0_0_0_0_0" localSheetId="1">Cronograma!$1:$6</definedName>
    <definedName name="Print_Titles_0_0_0_0_0_0_0" localSheetId="1">Cronograma!$1:$6</definedName>
    <definedName name="Print_Titles_0_0_0_0_0_0_0_0" localSheetId="1">Cronograma!$1:$6</definedName>
    <definedName name="Print_Titles_0_0_0_0_0_0_0_0_0" localSheetId="1">Cronograma!$1:$6</definedName>
    <definedName name="Print_Titles_0_0_0_0_0_0_0_0_0_0" localSheetId="1">Cronograma!$1:$6</definedName>
    <definedName name="Print_Titles_0_0_0_0_0_0_0_0_0_0_0" localSheetId="1">Cronograma!$1:$6</definedName>
    <definedName name="Print_Titles_0_0_0_0_0_0_0_0_0_0_0_0" localSheetId="1">Cronograma!$1:$6</definedName>
    <definedName name="Print_Titles_0_0_0_0_0_0_0_0_0_0_0_0_0" localSheetId="1">Cronograma!$1:$6</definedName>
    <definedName name="Print_Titles_0_0_0_0_0_0_0_0_0_0_0_0_0_0" localSheetId="1">Cronograma!$1:$6</definedName>
    <definedName name="Print_Titles_0_0_0_0_0_0_0_0_0_0_0_0_0_0_0" localSheetId="1">Cronograma!$1:$6</definedName>
    <definedName name="Print_Titles_0_0_0_0_0_0_0_0_0_0_0_0_0_0_0_0" localSheetId="1">Cronograma!$1:$6</definedName>
    <definedName name="Print_Titles_0_0_0_0_0_0_0_0_0_0_0_0_0_0_0_0_0" localSheetId="1">Cronograma!$1:$6</definedName>
    <definedName name="Print_Titles_0_0_0_0_0_0_0_0_0_0_0_0_0_0_0_0_0_0" localSheetId="1">Cronograma!$1:$6</definedName>
    <definedName name="Print_Titles_0_0_0_0_0_0_0_0_0_0_0_0_0_0_0_0_0_0_0" localSheetId="1">Cronograma!$1:$6</definedName>
    <definedName name="Print_Titles_0_0_0_0_0_0_0_0_0_0_0_0_0_0_0_0_0_0_0_0" localSheetId="1">Cronograma!$1:$6</definedName>
    <definedName name="Print_Titles_0_0_0_0_0_0_0_0_0_0_0_0_0_0_0_0_0_0_0_0_0" localSheetId="1">Cronograma!$1:$6</definedName>
    <definedName name="Print_Titles_0_0_0_0_0_0_0_0_0_0_0_0_0_0_0_0_0_0_0_0_0_0" localSheetId="1">Cronograma!$1:$6</definedName>
    <definedName name="Print_Titles_0_0_0_0_0_0_0_0_0_0_0_0_0_0_0_0_0_0_0_0_0_0_0" localSheetId="1">Cronograma!$1:$6</definedName>
    <definedName name="Print_Titles_0_0_0_0_0_0_0_0_0_0_0_0_0_0_0_0_0_0_0_0_0_0_0_0" localSheetId="1">Cronograma!$1:$6</definedName>
    <definedName name="Print_Titles_0_0_0_0_0_0_0_0_0_0_0_0_0_0_0_0_0_0_0_0_0_0_0_0_0" localSheetId="1">Cronograma!$1:$6</definedName>
    <definedName name="Print_Titles_0_0_0_0_0_0_0_0_0_0_0_0_0_0_0_0_0_0_0_0_0_0_0_0_0_0" localSheetId="1">Cronograma!$1:$6</definedName>
    <definedName name="Print_Titles_0_0_0_0_0_0_0_0_0_0_0_0_0_0_0_0_0_0_0_0_0_0_0_0_0_0_0" localSheetId="1">Cronograma!$1:$6</definedName>
    <definedName name="Print_Titles_0_0_0_0_0_0_0_0_0_0_0_0_0_0_0_0_0_0_0_0_0_0_0_0_0_0_0_0" localSheetId="1">Cronograma!$1:$6</definedName>
    <definedName name="Print_Titles_0_0_0_0_0_0_0_0_0_0_0_0_0_0_0_0_0_0_0_0_0_0_0_0_0_0_0_0_0" localSheetId="1">Cronograma!$1:$6</definedName>
    <definedName name="Print_Titles_0_0_0_0_0_0_0_0_0_0_0_0_0_0_0_0_0_0_0_0_0_0_0_0_0_0_0_0_0_0" localSheetId="1">Cronograma!$1:$6</definedName>
    <definedName name="Print_Titles_0_0_0_0_0_0_0_0_0_0_0_0_0_0_0_0_0_0_0_0_0_0_0_0_0_0_0_0_0_0_0" localSheetId="1">Cronograma!$1:$6</definedName>
    <definedName name="Print_Titles_0_0_0_0_0_0_0_0_0_0_0_0_0_0_0_0_0_0_0_0_0_0_0_0_0_0_0_0_0_0_0_0" localSheetId="1">Cronograma!$1:$6</definedName>
    <definedName name="Print_Titles_0_0_0_0_0_0_0_0_0_0_0_0_0_0_0_0_0_0_0_0_0_0_0_0_0_0_0_0_0_0_0_0_0" localSheetId="1">Cronograma!$1:$6</definedName>
    <definedName name="Print_Titles_0_0_0_0_0_0_0_0_0_0_0_0_0_0_0_0_0_0_0_0_0_0_0_0_0_0_0_0_0_0_0_0_0_0" localSheetId="1">Cronograma!$1:$6</definedName>
    <definedName name="Print_Titles_0_0_0_0_0_0_0_0_0_0_0_0_0_0_0_0_0_0_0_0_0_0_0_0_0_0_0_0_0_0_0_0_0_0_0" localSheetId="1">Cronograma!$1:$6</definedName>
    <definedName name="Print_Titles_0_0_0_0_0_0_0_0_0_0_0_0_0_0_0_0_0_0_0_0_0_0_0_0_0_0_0_0_0_0_0_0_0_0_0_0" localSheetId="1">Cronograma!$1:$6</definedName>
    <definedName name="Print_Titles_0_0_0_0_0_0_0_0_0_0_0_0_0_0_0_0_0_0_0_0_0_0_0_0_0_0_0_0_0_0_0_0_0_0_0_0_0" localSheetId="1">Cronograma!$1:$6</definedName>
    <definedName name="Print_Titles_0_0_0_0_0_0_0_0_0_0_0_0_0_0_0_0_0_0_0_0_0_0_0_0_0_0_0_0_0_0_0_0_0_0_0_0_0_0" localSheetId="1">Cronograma!$1:$6</definedName>
    <definedName name="Print_Titles_0_0_0_0_0_0_0_0_0_0_0_0_0_0_0_0_0_0_0_0_0_0_0_0_0_0_0_0_0_0_0_0_0_0_0_0_0_0_0" localSheetId="1">Cronograma!$1:$6</definedName>
    <definedName name="Print_Titles_0_0_0_0_0_0_0_0_0_0_0_0_0_0_0_0_0_0_0_0_0_0_0_0_0_0_0_0_0_0_0_0_0_0_0_0_0_0_0_0" localSheetId="1">Cronograma!$1:$6</definedName>
    <definedName name="Print_Titles_0_0_0_0_0_0_0_0_0_0_0_0_0_0_0_0_0_0_0_0_0_0_0_0_0_0_0_0_0_0_0_0_0_0_0_0_0_0_0_0_0" localSheetId="1">Cronograma!$1:$6</definedName>
    <definedName name="Print_Titles_0_0_0_0_0_0_0_0_0_0_0_0_0_0_0_0_0_0_0_0_0_0_0_0_0_0_0_0_0_0_0_0_0_0_0_0_0_0_0_0_0_0" localSheetId="1">Cronograma!$1:$6</definedName>
    <definedName name="Print_Titles_0_0_0_0_0_0_0_0_0_0_0_0_0_0_0_0_0_0_0_0_0_0_0_0_0_0_0_0_0_0_0_0_0_0_0_0_0_0_0_0_0_0_0" localSheetId="1">Cronograma!$1:$6</definedName>
    <definedName name="Print_Titles_0_0_0_0_0_0_0_0_0_0_0_0_0_0_0_0_0_0_0_0_0_0_0_0_0_0_0_0_0_0_0_0_0_0_0_0_0_0_0_0_0_0_0_0" localSheetId="1">Cronograma!$1:$6</definedName>
    <definedName name="Print_Titles_0_0_0_0_0_0_0_0_0_0_0_0_0_0_0_0_0_0_0_0_0_0_0_0_0_0_0_0_0_0_0_0_0_0_0_0_0_0_0_0_0_0_0_0_0" localSheetId="1">Cronograma!$1:$6</definedName>
    <definedName name="print_titles_00" localSheetId="1">Cronograma!$1:$6</definedName>
    <definedName name="print_titles_000" localSheetId="1">Cronograma!$1:$6</definedName>
    <definedName name="print_titles_0000" localSheetId="1">Cronograma!$1:$6</definedName>
    <definedName name="print_titles_00000" localSheetId="1">Cronograma!$1:$6</definedName>
    <definedName name="print_titles_000000" localSheetId="1">Cronograma!$1:$6</definedName>
    <definedName name="print_titles_00000000" localSheetId="1">Cronograma!$1:$6</definedName>
    <definedName name="print_titless_0" localSheetId="1">Cronograma!$1:$6</definedName>
    <definedName name="REFERENCIA.Descricao">IF(ISNUMBER(#REF!),OFFSET(INDIRECT(ORÇAMENTO.BancoRef),#REF!-1,3,1),#REF!)</definedName>
    <definedName name="sdf" localSheetId="1">Cronograma!$1:$6</definedName>
    <definedName name="_xlnm.Print_Titles" localSheetId="1">Cronograma!$1:$6</definedName>
  </definedNames>
  <calcPr calcId="144525"/>
</workbook>
</file>

<file path=xl/sharedStrings.xml><?xml version="1.0" encoding="utf-8"?>
<sst xmlns="http://schemas.openxmlformats.org/spreadsheetml/2006/main" count="45">
  <si>
    <t>CRONOGRAMA FÍSICO-FINANCEIRO</t>
  </si>
  <si>
    <t>OBRA: CONSTRUÇÃO DE PAVIMENTAÇÃO ASFÁLTICA COM CONCRETO BETUMINOSO USINADO A QUENTE (CBUQ)</t>
  </si>
  <si>
    <t xml:space="preserve">DATA: </t>
  </si>
  <si>
    <t>Locais: Ruas dos Bairros Barra, Coronel Izalino e João VI</t>
  </si>
  <si>
    <t>Locais: Rua 1, Bairro Padre Tiago – Muriaé – MG</t>
  </si>
  <si>
    <t>PRAZO DE EXECUÇÃO</t>
  </si>
  <si>
    <t>ITEM</t>
  </si>
  <si>
    <t>ETAPAS/DESCRIÇÃO</t>
  </si>
  <si>
    <t>FÍSICO/ FINANCEIRO</t>
  </si>
  <si>
    <t>TOTAL  ETAPAS</t>
  </si>
  <si>
    <t>MÊS 1</t>
  </si>
  <si>
    <t>MÊS 2</t>
  </si>
  <si>
    <t>MÊS 3</t>
  </si>
  <si>
    <t>ÁREA (m²)</t>
  </si>
  <si>
    <t>RUA ALBERTO GOUVEIA NETO</t>
  </si>
  <si>
    <t>Físico %</t>
  </si>
  <si>
    <t>Financeiro</t>
  </si>
  <si>
    <t>RUA ANTERO LOPES DE CARVALHO</t>
  </si>
  <si>
    <t>RUA ANTONIO TAVARES</t>
  </si>
  <si>
    <t>RUA ELOAR ENNEO STOQUE JÚNIOR</t>
  </si>
  <si>
    <t>RUA JOSÉ CARLOS SOBRINHO</t>
  </si>
  <si>
    <t>RUA JOSÉ EUTRÓPIO</t>
  </si>
  <si>
    <t>RUA LINCOLN MARINHO</t>
  </si>
  <si>
    <t>RUA MARCOS TARCÍSIO</t>
  </si>
  <si>
    <t>RUA PAULO EMÍLIO CARLOS DIAS</t>
  </si>
  <si>
    <t>RUA RUI BARBOSA</t>
  </si>
  <si>
    <t>RUA VICTOR HATADEU</t>
  </si>
  <si>
    <t>TRECHO DA RUA ITAGIBA DE OLIVEIRA</t>
  </si>
  <si>
    <t>RUA DR. CLÓVIS DE AQUINO</t>
  </si>
  <si>
    <t>RUA LACYR GOULART</t>
  </si>
  <si>
    <t>RUA MÁRIO RODRIGUES DA COSTA</t>
  </si>
  <si>
    <t>TRAVESSA ASSIS RESGALA</t>
  </si>
  <si>
    <t>RUA JOSÉ ANASTÁCIO CELEIRO</t>
  </si>
  <si>
    <t>RUA MANOEL AVELINO DA COSTA</t>
  </si>
  <si>
    <t>RUA MANOEL FRANCISCO DE ASSIS</t>
  </si>
  <si>
    <t>RUA MARIA DE FÁTIMA CAMERINO</t>
  </si>
  <si>
    <t>RUA MÁRIO MONTEIRO DE CASTRO FILHO</t>
  </si>
  <si>
    <t>RUA PASCHOAL CIRIBELLI FILHO</t>
  </si>
  <si>
    <t>TOTAL</t>
  </si>
  <si>
    <t>_________________________________</t>
  </si>
  <si>
    <t>______________________________________</t>
  </si>
  <si>
    <t>Elluar Carvalho de Lima</t>
  </si>
  <si>
    <t>Prefeitura Municipal de Muriaé</t>
  </si>
  <si>
    <t>CREA MG 213082/D</t>
  </si>
  <si>
    <t>CNPJ: 17.947.581/0001-76</t>
  </si>
</sst>
</file>

<file path=xl/styles.xml><?xml version="1.0" encoding="utf-8"?>
<styleSheet xmlns="http://schemas.openxmlformats.org/spreadsheetml/2006/main">
  <numFmts count="6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76" formatCode="[$-416]dd/mm/yy"/>
    <numFmt numFmtId="177" formatCode="&quot;R$ &quot;#,##0.00"/>
  </numFmts>
  <fonts count="36">
    <font>
      <sz val="10"/>
      <name val="Arial"/>
      <charset val="1"/>
    </font>
    <font>
      <sz val="10"/>
      <name val="Arial"/>
      <charset val="1"/>
    </font>
    <font>
      <b/>
      <sz val="10"/>
      <name val="Arial"/>
      <charset val="1"/>
    </font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sz val="11"/>
      <color theme="1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rgb="FFFFFFFF"/>
      <name val="Arial"/>
      <charset val="1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color rgb="FF333333"/>
      <name val="Arial"/>
      <charset val="1"/>
    </font>
    <font>
      <b/>
      <sz val="10"/>
      <color rgb="FFFFFFFF"/>
      <name val="Arial"/>
      <charset val="1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rgb="FFCC0000"/>
      <name val="Arial"/>
      <charset val="1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0"/>
      <color rgb="FF000000"/>
      <name val="Arial"/>
      <charset val="1"/>
    </font>
    <font>
      <i/>
      <sz val="10"/>
      <color rgb="FF808080"/>
      <name val="Arial"/>
      <charset val="1"/>
    </font>
    <font>
      <u/>
      <sz val="10"/>
      <color rgb="FF0000EE"/>
      <name val="Arial"/>
      <charset val="1"/>
    </font>
    <font>
      <sz val="11"/>
      <color rgb="FF006100"/>
      <name val="Calibri"/>
      <charset val="0"/>
      <scheme val="minor"/>
    </font>
    <font>
      <sz val="12"/>
      <color rgb="FF000000"/>
      <name val="Arial"/>
      <charset val="1"/>
    </font>
    <font>
      <sz val="10"/>
      <color rgb="FF996600"/>
      <name val="Arial"/>
      <charset val="1"/>
    </font>
    <font>
      <sz val="10"/>
      <color rgb="FF006600"/>
      <name val="Arial"/>
      <charset val="1"/>
    </font>
    <font>
      <sz val="18"/>
      <color rgb="FF000000"/>
      <name val="Arial"/>
      <charset val="1"/>
    </font>
  </fonts>
  <fills count="4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DDDDDD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CC0000"/>
        <bgColor rgb="FF800000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CC"/>
        <bgColor rgb="FFDDDDDD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DDDDD"/>
        <bgColor rgb="FFFFCCCC"/>
      </patternFill>
    </fill>
    <fill>
      <patternFill patternType="solid">
        <fgColor rgb="FFCCFFCC"/>
        <bgColor rgb="FFCCFFFF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6">
    <xf numFmtId="0" fontId="0" fillId="0" borderId="0"/>
    <xf numFmtId="0" fontId="20" fillId="23" borderId="0" applyBorder="0" applyProtection="0"/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9" fillId="7" borderId="18" applyNumberFormat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21" borderId="2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31" borderId="0" applyBorder="0" applyProtection="0"/>
    <xf numFmtId="0" fontId="28" fillId="0" borderId="0" applyBorder="0" applyProtection="0"/>
    <xf numFmtId="0" fontId="18" fillId="0" borderId="1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 applyBorder="0" applyProtection="0"/>
    <xf numFmtId="0" fontId="15" fillId="0" borderId="2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0" borderId="0" applyBorder="0" applyProtection="0"/>
    <xf numFmtId="0" fontId="27" fillId="35" borderId="23" applyNumberFormat="0" applyAlignment="0" applyProtection="0">
      <alignment vertical="center"/>
    </xf>
    <xf numFmtId="0" fontId="19" fillId="22" borderId="22" applyProtection="0"/>
    <xf numFmtId="0" fontId="17" fillId="18" borderId="20" applyNumberFormat="0" applyAlignment="0" applyProtection="0">
      <alignment vertical="center"/>
    </xf>
    <xf numFmtId="0" fontId="21" fillId="18" borderId="23" applyNumberFormat="0" applyAlignment="0" applyProtection="0">
      <alignment vertical="center"/>
    </xf>
    <xf numFmtId="0" fontId="30" fillId="0" borderId="0" applyBorder="0" applyProtection="0"/>
    <xf numFmtId="0" fontId="23" fillId="0" borderId="2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 applyBorder="0" applyProtection="0"/>
    <xf numFmtId="0" fontId="32" fillId="0" borderId="0" applyBorder="0" applyProtection="0"/>
    <xf numFmtId="0" fontId="7" fillId="3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3" fillId="22" borderId="0" applyBorder="0" applyProtection="0"/>
    <xf numFmtId="0" fontId="13" fillId="11" borderId="0" applyBorder="0" applyProtection="0"/>
    <xf numFmtId="0" fontId="13" fillId="16" borderId="0" applyBorder="0" applyProtection="0"/>
    <xf numFmtId="0" fontId="28" fillId="40" borderId="0" applyBorder="0" applyProtection="0"/>
    <xf numFmtId="0" fontId="34" fillId="41" borderId="0" applyBorder="0" applyProtection="0"/>
    <xf numFmtId="0" fontId="35" fillId="0" borderId="0" applyBorder="0" applyProtection="0"/>
    <xf numFmtId="0" fontId="25" fillId="0" borderId="0" applyBorder="0" applyProtection="0"/>
  </cellStyleXfs>
  <cellXfs count="57">
    <xf numFmtId="0" fontId="0" fillId="0" borderId="0" xfId="0"/>
    <xf numFmtId="0" fontId="1" fillId="2" borderId="0" xfId="0" applyFont="1" applyFill="1" applyBorder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top" wrapText="1"/>
    </xf>
    <xf numFmtId="10" fontId="2" fillId="2" borderId="8" xfId="0" applyNumberFormat="1" applyFont="1" applyFill="1" applyBorder="1" applyAlignment="1">
      <alignment vertical="top" wrapText="1"/>
    </xf>
    <xf numFmtId="10" fontId="2" fillId="0" borderId="8" xfId="0" applyNumberFormat="1" applyFont="1" applyBorder="1" applyAlignment="1">
      <alignment horizontal="center" vertical="top" wrapText="1"/>
    </xf>
    <xf numFmtId="177" fontId="1" fillId="2" borderId="8" xfId="0" applyNumberFormat="1" applyFont="1" applyFill="1" applyBorder="1" applyAlignment="1">
      <alignment vertical="top" wrapText="1"/>
    </xf>
    <xf numFmtId="177" fontId="1" fillId="0" borderId="8" xfId="0" applyNumberFormat="1" applyFont="1" applyBorder="1" applyAlignment="1">
      <alignment horizontal="center" vertical="top" wrapText="1"/>
    </xf>
    <xf numFmtId="177" fontId="1" fillId="0" borderId="8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horizontal="center" vertical="top" wrapText="1"/>
    </xf>
    <xf numFmtId="10" fontId="2" fillId="0" borderId="8" xfId="0" applyNumberFormat="1" applyFont="1" applyBorder="1" applyAlignment="1">
      <alignment vertical="top" wrapText="1"/>
    </xf>
    <xf numFmtId="49" fontId="4" fillId="2" borderId="8" xfId="0" applyNumberFormat="1" applyFont="1" applyFill="1" applyBorder="1" applyAlignment="1">
      <alignment horizontal="center" vertical="top" wrapText="1"/>
    </xf>
    <xf numFmtId="9" fontId="2" fillId="3" borderId="8" xfId="0" applyNumberFormat="1" applyFont="1" applyFill="1" applyBorder="1" applyAlignment="1">
      <alignment vertical="top" wrapText="1"/>
    </xf>
    <xf numFmtId="10" fontId="2" fillId="3" borderId="8" xfId="0" applyNumberFormat="1" applyFont="1" applyFill="1" applyBorder="1" applyAlignment="1">
      <alignment horizontal="center" vertical="top" wrapText="1"/>
    </xf>
    <xf numFmtId="10" fontId="2" fillId="3" borderId="8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vertical="top" wrapText="1"/>
    </xf>
    <xf numFmtId="177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Border="1"/>
    <xf numFmtId="0" fontId="0" fillId="0" borderId="0" xfId="0" applyFont="1"/>
    <xf numFmtId="0" fontId="2" fillId="2" borderId="9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/>
    <xf numFmtId="0" fontId="1" fillId="0" borderId="0" xfId="0" applyFont="1" applyBorder="1"/>
    <xf numFmtId="0" fontId="0" fillId="0" borderId="15" xfId="0" applyBorder="1"/>
    <xf numFmtId="0" fontId="1" fillId="2" borderId="16" xfId="0" applyFont="1" applyFill="1" applyBorder="1"/>
  </cellXfs>
  <cellStyles count="66">
    <cellStyle name="Normal" xfId="0" builtinId="0"/>
    <cellStyle name="Error 12" xfId="1"/>
    <cellStyle name="Comma" xfId="2" builtinId="3"/>
    <cellStyle name="Comma [0]" xfId="3" builtinId="6"/>
    <cellStyle name="40% - Ênfase 4" xfId="4" builtinId="43"/>
    <cellStyle name="Porcentagem" xfId="5" builtinId="5"/>
    <cellStyle name="Célula Vinculada" xfId="6" builtinId="24"/>
    <cellStyle name="Célula de Verificação" xfId="7" builtinId="23"/>
    <cellStyle name="Moeda [0]" xfId="8" builtinId="7"/>
    <cellStyle name="20% - Ênfase 3" xfId="9" builtinId="38"/>
    <cellStyle name="Moeda" xfId="10" builtinId="4"/>
    <cellStyle name="Hyperlink seguido" xfId="11" builtinId="9"/>
    <cellStyle name="Hyperlink" xfId="12" builtinId="8"/>
    <cellStyle name="Observação" xfId="13" builtinId="10"/>
    <cellStyle name="40% - Ênfase 2" xfId="14" builtinId="35"/>
    <cellStyle name="Normal 2" xfId="15"/>
    <cellStyle name="40% - Ênfase 6" xfId="16" builtinId="51"/>
    <cellStyle name="Texto de Aviso" xfId="17" builtinId="11"/>
    <cellStyle name="Título" xfId="18" builtinId="15"/>
    <cellStyle name="Texto Explicativo" xfId="19" builtinId="53"/>
    <cellStyle name="Bad 10" xfId="20"/>
    <cellStyle name="Accent 13" xfId="21"/>
    <cellStyle name="Título 1" xfId="22" builtinId="16"/>
    <cellStyle name="Ênfase 3" xfId="23" builtinId="37"/>
    <cellStyle name="Título 2" xfId="24" builtinId="17"/>
    <cellStyle name="Ênfase 4" xfId="25" builtinId="41"/>
    <cellStyle name="Status 7" xfId="26"/>
    <cellStyle name="Título 3" xfId="27" builtinId="18"/>
    <cellStyle name="Ênfase 5" xfId="28" builtinId="45"/>
    <cellStyle name="Título 4" xfId="29" builtinId="19"/>
    <cellStyle name="Ênfase 6" xfId="30" builtinId="49"/>
    <cellStyle name="Footnote 5" xfId="31"/>
    <cellStyle name="Entrada" xfId="32" builtinId="20"/>
    <cellStyle name="Note 4" xfId="33"/>
    <cellStyle name="Saída" xfId="34" builtinId="21"/>
    <cellStyle name="Cálculo" xfId="35" builtinId="22"/>
    <cellStyle name="Hyperlink 6" xfId="36"/>
    <cellStyle name="Total" xfId="37" builtinId="25"/>
    <cellStyle name="40% - Ênfase 1" xfId="38" builtinId="31"/>
    <cellStyle name="Bom" xfId="39" builtinId="26"/>
    <cellStyle name="Ruim" xfId="40" builtinId="27"/>
    <cellStyle name="Neutro" xfId="41" builtinId="28"/>
    <cellStyle name="20% - Ênfase 5" xfId="42" builtinId="46"/>
    <cellStyle name="Ênfase 1" xfId="43" builtinId="29"/>
    <cellStyle name="20% - Ênfase 1" xfId="44" builtinId="30"/>
    <cellStyle name="60% - Ênfase 1" xfId="45" builtinId="32"/>
    <cellStyle name="20% - Ênfase 6" xfId="46" builtinId="50"/>
    <cellStyle name="Ênfase 2" xfId="47" builtinId="33"/>
    <cellStyle name="20% - Ênfase 2" xfId="48" builtinId="34"/>
    <cellStyle name="60% - Ênfase 2" xfId="49" builtinId="36"/>
    <cellStyle name="40% - Ênfase 3" xfId="50" builtinId="39"/>
    <cellStyle name="60% - Ênfase 3" xfId="51" builtinId="40"/>
    <cellStyle name="20% - Ênfase 4" xfId="52" builtinId="42"/>
    <cellStyle name="60% - Ênfase 4" xfId="53" builtinId="44"/>
    <cellStyle name="40% - Ênfase 5" xfId="54" builtinId="47"/>
    <cellStyle name="Text 3" xfId="55"/>
    <cellStyle name="Heading 2 2" xfId="56"/>
    <cellStyle name="60% - Ênfase 5" xfId="57" builtinId="48"/>
    <cellStyle name="60% - Ênfase 6" xfId="58" builtinId="52"/>
    <cellStyle name="Neutral 9" xfId="59"/>
    <cellStyle name="Accent 1 14" xfId="60"/>
    <cellStyle name="Accent 2 15" xfId="61"/>
    <cellStyle name="Accent 3 16" xfId="62"/>
    <cellStyle name="Good 8" xfId="63"/>
    <cellStyle name="Heading 1 1" xfId="64"/>
    <cellStyle name="Warning 11" xfId="65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317160</xdr:colOff>
      <xdr:row>0</xdr:row>
      <xdr:rowOff>171720</xdr:rowOff>
    </xdr:from>
    <xdr:to>
      <xdr:col>8</xdr:col>
      <xdr:colOff>733425</xdr:colOff>
      <xdr:row>0</xdr:row>
      <xdr:rowOff>788040</xdr:rowOff>
    </xdr:to>
    <xdr:sp>
      <xdr:nvSpPr>
        <xdr:cNvPr id="2" name="CustomShape 1"/>
        <xdr:cNvSpPr/>
      </xdr:nvSpPr>
      <xdr:spPr>
        <a:xfrm>
          <a:off x="3945890" y="171450"/>
          <a:ext cx="5750560" cy="61658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>
          <a:noAutofit/>
        </a:bodyPr>
        <a:lstStyle/>
        <a:p>
          <a:pPr>
            <a:lnSpc>
              <a:spcPct val="100000"/>
            </a:lnSpc>
          </a:pPr>
          <a:r>
            <a:rPr lang="pt-BR" sz="900" b="0" strike="noStrike" spc="-1">
              <a:solidFill>
                <a:srgbClr val="000000"/>
              </a:solidFill>
              <a:latin typeface="Arial" panose="020B0604020202020204"/>
            </a:rPr>
            <a:t>ESTADO DE MINAS GERAIS</a:t>
          </a:r>
          <a:endParaRPr lang="pt-BR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 panose="020B0604020202020204"/>
            </a:rPr>
            <a:t>PREFEITURA MUNICIPAL DE MURIAÉ</a:t>
          </a:r>
          <a:endParaRPr lang="pt-BR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900" b="0" strike="noStrike" spc="-1">
              <a:solidFill>
                <a:srgbClr val="000000"/>
              </a:solidFill>
              <a:latin typeface="Arial" panose="020B0604020202020204"/>
            </a:rPr>
            <a:t>CNPJ: 17.947.581/0001-76</a:t>
          </a:r>
          <a:endParaRPr lang="pt-BR" sz="9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900" b="0" strike="noStrike" spc="-1">
              <a:solidFill>
                <a:srgbClr val="000000"/>
              </a:solidFill>
              <a:latin typeface="Arial" panose="020B0604020202020204"/>
            </a:rPr>
            <a:t>Secretaria Municipal de Obras Públicas</a:t>
          </a:r>
          <a:endParaRPr lang="pt-BR" sz="9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0</xdr:col>
      <xdr:colOff>334080</xdr:colOff>
      <xdr:row>0</xdr:row>
      <xdr:rowOff>152640</xdr:rowOff>
    </xdr:from>
    <xdr:to>
      <xdr:col>1</xdr:col>
      <xdr:colOff>378720</xdr:colOff>
      <xdr:row>0</xdr:row>
      <xdr:rowOff>800640</xdr:rowOff>
    </xdr:to>
    <xdr:pic>
      <xdr:nvPicPr>
        <xdr:cNvPr id="3" name="Picture 4"/>
        <xdr:cNvPicPr/>
      </xdr:nvPicPr>
      <xdr:blipFill>
        <a:blip r:embed="rId1" cstate="print"/>
        <a:stretch>
          <a:fillRect/>
        </a:stretch>
      </xdr:blipFill>
      <xdr:spPr>
        <a:xfrm>
          <a:off x="334010" y="152400"/>
          <a:ext cx="749300" cy="6477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1</xdr:col>
      <xdr:colOff>1020600</xdr:colOff>
      <xdr:row>54</xdr:row>
      <xdr:rowOff>72720</xdr:rowOff>
    </xdr:from>
    <xdr:to>
      <xdr:col>8</xdr:col>
      <xdr:colOff>57960</xdr:colOff>
      <xdr:row>57</xdr:row>
      <xdr:rowOff>14400</xdr:rowOff>
    </xdr:to>
    <xdr:sp>
      <xdr:nvSpPr>
        <xdr:cNvPr id="4" name="CustomShape 1"/>
        <xdr:cNvSpPr/>
      </xdr:nvSpPr>
      <xdr:spPr>
        <a:xfrm>
          <a:off x="1725295" y="9532620"/>
          <a:ext cx="7295515" cy="42735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0">
          <a:noAutofit/>
        </a:bodyPr>
        <a:lstStyle/>
        <a:p>
          <a:pPr algn="ctr">
            <a:lnSpc>
              <a:spcPct val="100000"/>
            </a:lnSpc>
          </a:pPr>
          <a:endParaRPr lang="pt-BR" sz="12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900" b="0" strike="noStrike" spc="-1">
              <a:solidFill>
                <a:srgbClr val="000000"/>
              </a:solidFill>
              <a:latin typeface="Arial" panose="020B0604020202020204"/>
            </a:rPr>
            <a:t>Internet: www.muriae.mg.gov.br / Telefone: (32) 3696-3362</a:t>
          </a:r>
          <a:endParaRPr lang="pt-BR" sz="9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900" b="0" strike="noStrike" spc="-1">
              <a:solidFill>
                <a:srgbClr val="000000"/>
              </a:solidFill>
              <a:latin typeface="Arial" panose="020B0604020202020204"/>
            </a:rPr>
            <a:t>Centro Administrativo Municipal Presidente Tancredo Neves - 2º andar</a:t>
          </a:r>
          <a:endParaRPr lang="pt-BR" sz="900" b="0" strike="noStrike" spc="-1">
            <a:latin typeface="Times New Roman" panose="02020603050405020304" pitchFamily="12"/>
          </a:endParaRPr>
        </a:p>
        <a:p>
          <a:pPr algn="ctr">
            <a:lnSpc>
              <a:spcPct val="100000"/>
            </a:lnSpc>
          </a:pPr>
          <a:r>
            <a:rPr lang="pt-BR" sz="900" b="0" strike="noStrike" spc="-1">
              <a:solidFill>
                <a:srgbClr val="000000"/>
              </a:solidFill>
              <a:latin typeface="Arial" panose="020B0604020202020204"/>
            </a:rPr>
            <a:t>Av. Maestro Sansão, nº 236 - Centro - CEP 36880-000 - Muriaé - MG</a:t>
          </a:r>
          <a:endParaRPr lang="pt-BR" sz="9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Padre%20Tiago\Rua%20Tom%20Coby\Pra&#231;as%202018%20490mil%20M&#218;LTIPLA%20V3.05%20R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BDI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G34"/>
  <sheetViews>
    <sheetView showZeros="0" workbookViewId="0">
      <selection activeCell="A1" sqref="A1"/>
    </sheetView>
  </sheetViews>
  <sheetFormatPr defaultColWidth="9" defaultRowHeight="12.75" outlineLevelCol="6"/>
  <cols>
    <col min="1" max="1025" width="11.5714285714286"/>
  </cols>
  <sheetData>
    <row r="34" spans="7:7">
      <c r="G34">
        <f>G10+G16+G22+G28</f>
        <v>0</v>
      </c>
    </row>
  </sheetData>
  <pageMargins left="0.7875" right="0.7875" top="1.05277777777778" bottom="1.05277777777778" header="0.7875" footer="0.7875"/>
  <pageSetup paperSize="9" firstPageNumber="0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9"/>
  <sheetViews>
    <sheetView showGridLines="0" showZeros="0" tabSelected="1" topLeftCell="A3" workbookViewId="0">
      <selection activeCell="B13" sqref="B13:B14"/>
    </sheetView>
  </sheetViews>
  <sheetFormatPr defaultColWidth="9" defaultRowHeight="12.75"/>
  <cols>
    <col min="1" max="1" width="10.5714285714286" style="3" customWidth="1"/>
    <col min="2" max="2" width="43.8571428571429" style="3" customWidth="1"/>
    <col min="3" max="3" width="14.4285714285714" style="4" customWidth="1"/>
    <col min="4" max="4" width="18.7142857142857" style="4" customWidth="1"/>
    <col min="5" max="5" width="11.5714285714286" style="3"/>
    <col min="6" max="6" width="11.7142857142857" style="3" customWidth="1"/>
    <col min="7" max="7" width="11.2857142857143" style="3" customWidth="1"/>
    <col min="8" max="8" width="12.2857142857143" style="3" customWidth="1"/>
    <col min="9" max="9" width="11" style="3" customWidth="1"/>
    <col min="10" max="10" width="11.7142857142857" style="3" customWidth="1"/>
    <col min="11" max="11" width="11.2857142857143" style="3" customWidth="1"/>
    <col min="12" max="12" width="6.42857142857143" style="3" customWidth="1"/>
    <col min="13" max="1025" width="9.14285714285714" style="3" customWidth="1"/>
  </cols>
  <sheetData>
    <row r="1" ht="63.75" customHeight="1" spans="1:10">
      <c r="A1" s="5"/>
      <c r="B1" s="5"/>
      <c r="C1" s="5"/>
      <c r="D1" s="5"/>
      <c r="E1" s="5"/>
      <c r="F1" s="5"/>
      <c r="G1" s="5"/>
      <c r="H1" s="5"/>
      <c r="I1" s="5"/>
      <c r="J1" s="5"/>
    </row>
    <row r="2" ht="4.5" customHeight="1" spans="1:6">
      <c r="A2" s="6"/>
      <c r="B2" s="6"/>
      <c r="E2" s="4"/>
      <c r="F2" s="4"/>
    </row>
    <row r="3" ht="14.25" customHeight="1" spans="1:10">
      <c r="A3" s="7" t="s">
        <v>0</v>
      </c>
      <c r="B3" s="7" t="s">
        <v>0</v>
      </c>
      <c r="C3" s="7" t="s">
        <v>0</v>
      </c>
      <c r="D3" s="7" t="s">
        <v>0</v>
      </c>
      <c r="E3" s="7" t="s">
        <v>0</v>
      </c>
      <c r="F3" s="7" t="s">
        <v>0</v>
      </c>
      <c r="G3" s="7" t="s">
        <v>0</v>
      </c>
      <c r="H3" s="7" t="s">
        <v>0</v>
      </c>
      <c r="I3" s="7" t="s">
        <v>0</v>
      </c>
      <c r="J3" s="7" t="s">
        <v>0</v>
      </c>
    </row>
    <row r="4" ht="37.5" customHeight="1" spans="1:10">
      <c r="A4" s="8" t="s">
        <v>1</v>
      </c>
      <c r="B4" s="8"/>
      <c r="C4" s="8"/>
      <c r="D4" s="8"/>
      <c r="E4" s="9" t="s">
        <v>2</v>
      </c>
      <c r="F4" s="10">
        <v>43906</v>
      </c>
      <c r="G4" s="11"/>
      <c r="H4" s="12"/>
      <c r="I4" s="43"/>
      <c r="J4" s="44"/>
    </row>
    <row r="5" ht="33" customHeight="1" spans="1:10">
      <c r="A5" s="13" t="s">
        <v>3</v>
      </c>
      <c r="B5" s="13" t="s">
        <v>4</v>
      </c>
      <c r="C5" s="13"/>
      <c r="D5" s="13"/>
      <c r="E5" s="14" t="s">
        <v>5</v>
      </c>
      <c r="F5" s="14"/>
      <c r="G5" s="14" t="s">
        <v>5</v>
      </c>
      <c r="H5" s="14"/>
      <c r="I5" s="45" t="s">
        <v>5</v>
      </c>
      <c r="J5" s="45"/>
    </row>
    <row r="6" ht="22.5" customHeight="1" spans="1:11">
      <c r="A6" s="15" t="s">
        <v>6</v>
      </c>
      <c r="B6" s="15" t="s">
        <v>7</v>
      </c>
      <c r="C6" s="13" t="s">
        <v>8</v>
      </c>
      <c r="D6" s="13" t="s">
        <v>9</v>
      </c>
      <c r="E6" s="15" t="s">
        <v>10</v>
      </c>
      <c r="F6" s="15"/>
      <c r="G6" s="15" t="s">
        <v>11</v>
      </c>
      <c r="H6" s="15"/>
      <c r="I6" s="15" t="s">
        <v>12</v>
      </c>
      <c r="J6" s="15"/>
      <c r="K6" s="46" t="s">
        <v>13</v>
      </c>
    </row>
    <row r="7" ht="11.85" customHeight="1" spans="1:11">
      <c r="A7" s="16">
        <v>1</v>
      </c>
      <c r="B7" s="16" t="s">
        <v>14</v>
      </c>
      <c r="C7" s="17" t="s">
        <v>15</v>
      </c>
      <c r="D7" s="18">
        <v>1</v>
      </c>
      <c r="E7" s="19">
        <v>1</v>
      </c>
      <c r="F7" s="19"/>
      <c r="G7" s="19">
        <v>0</v>
      </c>
      <c r="H7" s="19"/>
      <c r="I7" s="19">
        <v>0</v>
      </c>
      <c r="J7" s="19"/>
      <c r="K7" s="47">
        <v>657.45</v>
      </c>
    </row>
    <row r="8" ht="11.85" customHeight="1" spans="1:11">
      <c r="A8" s="16"/>
      <c r="B8" s="16"/>
      <c r="C8" s="17" t="s">
        <v>16</v>
      </c>
      <c r="D8" s="20">
        <v>41619.38</v>
      </c>
      <c r="E8" s="21">
        <f>E7*$D$8</f>
        <v>41619.38</v>
      </c>
      <c r="F8" s="21"/>
      <c r="G8" s="21">
        <f>G7*$D$8</f>
        <v>0</v>
      </c>
      <c r="H8" s="21"/>
      <c r="I8" s="21">
        <f>I7*$D$8</f>
        <v>0</v>
      </c>
      <c r="J8" s="21"/>
      <c r="K8" s="47"/>
    </row>
    <row r="9" ht="11.85" customHeight="1" spans="1:11">
      <c r="A9" s="16">
        <v>2</v>
      </c>
      <c r="B9" s="16" t="s">
        <v>17</v>
      </c>
      <c r="C9" s="17" t="s">
        <v>15</v>
      </c>
      <c r="D9" s="18">
        <v>1</v>
      </c>
      <c r="E9" s="19"/>
      <c r="F9" s="19"/>
      <c r="G9" s="19">
        <v>1</v>
      </c>
      <c r="H9" s="19"/>
      <c r="I9" s="19"/>
      <c r="J9" s="19"/>
      <c r="K9" s="5">
        <v>4080.49</v>
      </c>
    </row>
    <row r="10" ht="11.85" customHeight="1" spans="1:13">
      <c r="A10" s="16"/>
      <c r="B10" s="16"/>
      <c r="C10" s="17" t="s">
        <v>16</v>
      </c>
      <c r="D10" s="22">
        <v>306384.53</v>
      </c>
      <c r="E10" s="21"/>
      <c r="F10" s="21"/>
      <c r="G10" s="21">
        <f>G9*$D$10</f>
        <v>306384.53</v>
      </c>
      <c r="H10" s="21"/>
      <c r="I10" s="21">
        <f>I9*$D$10</f>
        <v>0</v>
      </c>
      <c r="J10" s="21"/>
      <c r="K10" s="5"/>
      <c r="L10" s="48"/>
      <c r="M10" s="48"/>
    </row>
    <row r="11" ht="11.85" customHeight="1" spans="1:13">
      <c r="A11" s="16">
        <v>3</v>
      </c>
      <c r="B11" s="16" t="s">
        <v>18</v>
      </c>
      <c r="C11" s="17" t="s">
        <v>15</v>
      </c>
      <c r="D11" s="18">
        <v>1</v>
      </c>
      <c r="E11" s="19"/>
      <c r="F11" s="19"/>
      <c r="G11" s="19"/>
      <c r="H11" s="19"/>
      <c r="I11" s="19">
        <v>1</v>
      </c>
      <c r="J11" s="19"/>
      <c r="K11" s="5">
        <v>476.28</v>
      </c>
      <c r="L11" s="49"/>
      <c r="M11" s="50"/>
    </row>
    <row r="12" ht="11.85" customHeight="1" spans="1:12">
      <c r="A12" s="16"/>
      <c r="B12" s="16"/>
      <c r="C12" s="17" t="s">
        <v>16</v>
      </c>
      <c r="D12" s="22">
        <v>30169.22</v>
      </c>
      <c r="E12" s="21"/>
      <c r="F12" s="21"/>
      <c r="G12" s="21"/>
      <c r="H12" s="21"/>
      <c r="I12" s="21">
        <f>D12</f>
        <v>30169.22</v>
      </c>
      <c r="J12" s="21"/>
      <c r="K12" s="5"/>
      <c r="L12" s="49"/>
    </row>
    <row r="13" ht="11.85" customHeight="1" spans="1:11">
      <c r="A13" s="16">
        <v>4</v>
      </c>
      <c r="B13" s="16" t="s">
        <v>19</v>
      </c>
      <c r="C13" s="23" t="s">
        <v>15</v>
      </c>
      <c r="D13" s="24">
        <v>1</v>
      </c>
      <c r="E13" s="19">
        <v>1</v>
      </c>
      <c r="F13" s="19"/>
      <c r="G13" s="19"/>
      <c r="H13" s="19"/>
      <c r="I13" s="19"/>
      <c r="J13" s="19"/>
      <c r="K13" s="51">
        <v>863.54</v>
      </c>
    </row>
    <row r="14" s="1" customFormat="1" ht="11.85" customHeight="1" spans="1:11">
      <c r="A14" s="16"/>
      <c r="B14" s="16"/>
      <c r="C14" s="23" t="s">
        <v>16</v>
      </c>
      <c r="D14" s="22">
        <v>54748.62</v>
      </c>
      <c r="E14" s="21">
        <f>E13*$D$14</f>
        <v>54748.62</v>
      </c>
      <c r="F14" s="21"/>
      <c r="G14" s="21"/>
      <c r="H14" s="21"/>
      <c r="I14" s="21">
        <f>I13*$D$14</f>
        <v>0</v>
      </c>
      <c r="J14" s="21"/>
      <c r="K14" s="51"/>
    </row>
    <row r="15" s="1" customFormat="1" ht="11.85" customHeight="1" spans="1:11">
      <c r="A15" s="16">
        <v>5</v>
      </c>
      <c r="B15" s="16" t="s">
        <v>20</v>
      </c>
      <c r="C15" s="23" t="s">
        <v>15</v>
      </c>
      <c r="D15" s="24">
        <v>1</v>
      </c>
      <c r="E15" s="19"/>
      <c r="F15" s="19"/>
      <c r="G15" s="19">
        <v>1</v>
      </c>
      <c r="H15" s="19"/>
      <c r="I15" s="19"/>
      <c r="J15" s="19"/>
      <c r="K15" s="51">
        <v>1087.63</v>
      </c>
    </row>
    <row r="16" s="1" customFormat="1" ht="11.85" customHeight="1" spans="1:11">
      <c r="A16" s="16"/>
      <c r="B16" s="16"/>
      <c r="C16" s="23" t="s">
        <v>16</v>
      </c>
      <c r="D16" s="22">
        <v>68950.33</v>
      </c>
      <c r="E16" s="21">
        <f>E15*$D$14</f>
        <v>0</v>
      </c>
      <c r="F16" s="21"/>
      <c r="G16" s="21">
        <f>D16</f>
        <v>68950.33</v>
      </c>
      <c r="H16" s="21"/>
      <c r="I16" s="21">
        <f>I15*$D$14</f>
        <v>0</v>
      </c>
      <c r="J16" s="21"/>
      <c r="K16" s="51"/>
    </row>
    <row r="17" s="2" customFormat="1" ht="11.85" customHeight="1" spans="1:11">
      <c r="A17" s="16">
        <v>6</v>
      </c>
      <c r="B17" s="16" t="s">
        <v>21</v>
      </c>
      <c r="C17" s="17" t="s">
        <v>15</v>
      </c>
      <c r="D17" s="18">
        <v>1</v>
      </c>
      <c r="E17" s="19"/>
      <c r="F17" s="19"/>
      <c r="G17" s="19"/>
      <c r="H17" s="19"/>
      <c r="I17" s="19">
        <v>1</v>
      </c>
      <c r="J17" s="19"/>
      <c r="K17" s="51">
        <v>384.35</v>
      </c>
    </row>
    <row r="18" s="2" customFormat="1" ht="11.85" customHeight="1" spans="1:13">
      <c r="A18" s="16"/>
      <c r="B18" s="16"/>
      <c r="C18" s="17" t="s">
        <v>16</v>
      </c>
      <c r="D18" s="22">
        <v>24373.94</v>
      </c>
      <c r="E18" s="21">
        <f>E17*$D$18</f>
        <v>0</v>
      </c>
      <c r="F18" s="21"/>
      <c r="G18" s="21"/>
      <c r="H18" s="21"/>
      <c r="I18" s="21">
        <f>D18</f>
        <v>24373.94</v>
      </c>
      <c r="J18" s="21"/>
      <c r="K18" s="51"/>
      <c r="L18" s="32"/>
      <c r="M18" s="1"/>
    </row>
    <row r="19" s="2" customFormat="1" ht="11.85" customHeight="1" spans="1:13">
      <c r="A19" s="16">
        <v>7</v>
      </c>
      <c r="B19" s="16" t="s">
        <v>22</v>
      </c>
      <c r="C19" s="17" t="s">
        <v>15</v>
      </c>
      <c r="D19" s="18">
        <v>1</v>
      </c>
      <c r="E19" s="19">
        <v>1</v>
      </c>
      <c r="F19" s="19"/>
      <c r="G19" s="19"/>
      <c r="H19" s="19"/>
      <c r="I19" s="19"/>
      <c r="J19" s="19"/>
      <c r="K19" s="52">
        <v>904.49</v>
      </c>
      <c r="L19" s="34"/>
      <c r="M19" s="35"/>
    </row>
    <row r="20" s="2" customFormat="1" ht="11.85" customHeight="1" spans="1:13">
      <c r="A20" s="16"/>
      <c r="B20" s="16"/>
      <c r="C20" s="17" t="s">
        <v>16</v>
      </c>
      <c r="D20" s="22">
        <v>57353.79</v>
      </c>
      <c r="E20" s="21">
        <f>D20</f>
        <v>57353.79</v>
      </c>
      <c r="F20" s="21"/>
      <c r="G20" s="21">
        <f>G19*$D$20</f>
        <v>0</v>
      </c>
      <c r="H20" s="21"/>
      <c r="I20" s="21">
        <f>I19*$D$20</f>
        <v>0</v>
      </c>
      <c r="J20" s="21"/>
      <c r="K20" s="52"/>
      <c r="L20" s="33"/>
      <c r="M20" s="1"/>
    </row>
    <row r="21" ht="11.85" customHeight="1" spans="1:11">
      <c r="A21" s="16">
        <v>8</v>
      </c>
      <c r="B21" s="16" t="s">
        <v>23</v>
      </c>
      <c r="C21" s="17" t="s">
        <v>15</v>
      </c>
      <c r="D21" s="18">
        <v>1</v>
      </c>
      <c r="E21" s="19"/>
      <c r="F21" s="19"/>
      <c r="G21" s="19">
        <v>1</v>
      </c>
      <c r="H21" s="19"/>
      <c r="I21" s="19"/>
      <c r="J21" s="19"/>
      <c r="K21" s="5">
        <v>2180.82</v>
      </c>
    </row>
    <row r="22" ht="11.85" customHeight="1" spans="1:11">
      <c r="A22" s="16"/>
      <c r="B22" s="16"/>
      <c r="C22" s="17" t="s">
        <v>16</v>
      </c>
      <c r="D22" s="22">
        <v>139567.55</v>
      </c>
      <c r="E22" s="21"/>
      <c r="F22" s="21"/>
      <c r="G22" s="21">
        <f>G21*$D$22</f>
        <v>139567.55</v>
      </c>
      <c r="H22" s="21"/>
      <c r="I22" s="21"/>
      <c r="J22" s="21"/>
      <c r="K22" s="5"/>
    </row>
    <row r="23" ht="11.85" customHeight="1" spans="1:11">
      <c r="A23" s="16">
        <v>9</v>
      </c>
      <c r="B23" s="16" t="s">
        <v>24</v>
      </c>
      <c r="C23" s="17" t="s">
        <v>15</v>
      </c>
      <c r="D23" s="18">
        <v>1</v>
      </c>
      <c r="E23" s="19"/>
      <c r="F23" s="19"/>
      <c r="G23" s="19"/>
      <c r="H23" s="19"/>
      <c r="I23" s="19">
        <v>1</v>
      </c>
      <c r="J23" s="19"/>
      <c r="K23" s="5">
        <v>1401.47</v>
      </c>
    </row>
    <row r="24" ht="11.85" customHeight="1" spans="1:11">
      <c r="A24" s="16"/>
      <c r="B24" s="16"/>
      <c r="C24" s="17" t="s">
        <v>16</v>
      </c>
      <c r="D24" s="22">
        <v>88862.21</v>
      </c>
      <c r="E24" s="21"/>
      <c r="F24" s="21"/>
      <c r="G24" s="21">
        <f>G23*$D$24</f>
        <v>0</v>
      </c>
      <c r="H24" s="21"/>
      <c r="I24" s="21">
        <f>I23*$D$24</f>
        <v>88862.21</v>
      </c>
      <c r="J24" s="21"/>
      <c r="K24" s="5"/>
    </row>
    <row r="25" ht="11.85" customHeight="1" spans="1:11">
      <c r="A25" s="16">
        <v>10</v>
      </c>
      <c r="B25" s="16" t="s">
        <v>25</v>
      </c>
      <c r="C25" s="17" t="s">
        <v>15</v>
      </c>
      <c r="D25" s="18">
        <v>1</v>
      </c>
      <c r="E25" s="19">
        <v>1</v>
      </c>
      <c r="F25" s="19"/>
      <c r="G25" s="19"/>
      <c r="H25" s="19"/>
      <c r="I25" s="19"/>
      <c r="J25" s="19"/>
      <c r="K25" s="5">
        <v>478.6</v>
      </c>
    </row>
    <row r="26" ht="11.85" customHeight="1" spans="1:11">
      <c r="A26" s="16"/>
      <c r="B26" s="16"/>
      <c r="C26" s="17" t="s">
        <v>16</v>
      </c>
      <c r="D26" s="22">
        <v>30362.67</v>
      </c>
      <c r="E26" s="21">
        <f>E25*$D$26</f>
        <v>30362.67</v>
      </c>
      <c r="F26" s="21"/>
      <c r="G26" s="21"/>
      <c r="H26" s="21"/>
      <c r="I26" s="21"/>
      <c r="J26" s="21"/>
      <c r="K26" s="5"/>
    </row>
    <row r="27" ht="11.85" customHeight="1" spans="1:11">
      <c r="A27" s="16">
        <v>11</v>
      </c>
      <c r="B27" s="16" t="s">
        <v>26</v>
      </c>
      <c r="C27" s="17" t="s">
        <v>15</v>
      </c>
      <c r="D27" s="18">
        <v>1</v>
      </c>
      <c r="E27" s="19"/>
      <c r="F27" s="19"/>
      <c r="G27" s="19">
        <v>1</v>
      </c>
      <c r="H27" s="19"/>
      <c r="I27" s="19"/>
      <c r="J27" s="19"/>
      <c r="K27" s="5">
        <v>384.73</v>
      </c>
    </row>
    <row r="28" ht="11.85" customHeight="1" spans="1:11">
      <c r="A28" s="16"/>
      <c r="B28" s="16"/>
      <c r="C28" s="17" t="s">
        <v>16</v>
      </c>
      <c r="D28" s="22">
        <v>24370.02</v>
      </c>
      <c r="E28" s="21"/>
      <c r="F28" s="21"/>
      <c r="G28" s="21">
        <f>D28</f>
        <v>24370.02</v>
      </c>
      <c r="H28" s="21"/>
      <c r="I28" s="21"/>
      <c r="J28" s="21"/>
      <c r="K28" s="5"/>
    </row>
    <row r="29" ht="11.85" customHeight="1" spans="1:11">
      <c r="A29" s="16">
        <v>12</v>
      </c>
      <c r="B29" s="16" t="s">
        <v>27</v>
      </c>
      <c r="C29" s="23" t="s">
        <v>15</v>
      </c>
      <c r="D29" s="24">
        <v>1</v>
      </c>
      <c r="E29" s="19"/>
      <c r="F29" s="19"/>
      <c r="G29" s="19"/>
      <c r="H29" s="19"/>
      <c r="I29" s="19">
        <v>1</v>
      </c>
      <c r="J29" s="19"/>
      <c r="K29" s="51">
        <v>2145.36</v>
      </c>
    </row>
    <row r="30" ht="11.85" customHeight="1" spans="1:11">
      <c r="A30" s="16"/>
      <c r="B30" s="16"/>
      <c r="C30" s="23" t="s">
        <v>16</v>
      </c>
      <c r="D30" s="22">
        <v>135780.68</v>
      </c>
      <c r="E30" s="21"/>
      <c r="F30" s="21"/>
      <c r="G30" s="21"/>
      <c r="H30" s="21"/>
      <c r="I30" s="21">
        <f>D30</f>
        <v>135780.68</v>
      </c>
      <c r="J30" s="21"/>
      <c r="K30" s="51"/>
    </row>
    <row r="31" ht="11.85" customHeight="1" spans="1:11">
      <c r="A31" s="16">
        <v>13</v>
      </c>
      <c r="B31" s="16" t="s">
        <v>28</v>
      </c>
      <c r="C31" s="23" t="s">
        <v>15</v>
      </c>
      <c r="D31" s="24">
        <v>1</v>
      </c>
      <c r="E31" s="19">
        <v>1</v>
      </c>
      <c r="F31" s="19"/>
      <c r="G31" s="19"/>
      <c r="H31" s="19"/>
      <c r="I31" s="19"/>
      <c r="J31" s="19"/>
      <c r="K31" s="51">
        <v>1661.71</v>
      </c>
    </row>
    <row r="32" ht="11.85" customHeight="1" spans="1:11">
      <c r="A32" s="16"/>
      <c r="B32" s="16"/>
      <c r="C32" s="23" t="s">
        <v>16</v>
      </c>
      <c r="D32" s="22">
        <v>106561.58</v>
      </c>
      <c r="E32" s="21">
        <f>D32</f>
        <v>106561.58</v>
      </c>
      <c r="F32" s="21"/>
      <c r="G32" s="21"/>
      <c r="H32" s="21"/>
      <c r="I32" s="21"/>
      <c r="J32" s="21"/>
      <c r="K32" s="51"/>
    </row>
    <row r="33" ht="11.85" customHeight="1" spans="1:11">
      <c r="A33" s="16">
        <v>14</v>
      </c>
      <c r="B33" s="16" t="s">
        <v>29</v>
      </c>
      <c r="C33" s="17" t="s">
        <v>15</v>
      </c>
      <c r="D33" s="18">
        <v>1</v>
      </c>
      <c r="E33" s="19"/>
      <c r="F33" s="19"/>
      <c r="G33" s="19">
        <v>1</v>
      </c>
      <c r="H33" s="19"/>
      <c r="I33" s="19"/>
      <c r="J33" s="19"/>
      <c r="K33" s="5">
        <v>955.25</v>
      </c>
    </row>
    <row r="34" ht="11.85" customHeight="1" spans="1:11">
      <c r="A34" s="16"/>
      <c r="B34" s="16"/>
      <c r="C34" s="17" t="s">
        <v>16</v>
      </c>
      <c r="D34" s="22">
        <v>60472.6</v>
      </c>
      <c r="E34" s="21"/>
      <c r="F34" s="21"/>
      <c r="G34" s="21">
        <f>D34</f>
        <v>60472.6</v>
      </c>
      <c r="H34" s="21"/>
      <c r="I34" s="21"/>
      <c r="J34" s="21"/>
      <c r="K34" s="5"/>
    </row>
    <row r="35" ht="11.85" customHeight="1" spans="1:11">
      <c r="A35" s="16">
        <v>15</v>
      </c>
      <c r="B35" s="16" t="s">
        <v>30</v>
      </c>
      <c r="C35" s="23" t="s">
        <v>15</v>
      </c>
      <c r="D35" s="24">
        <v>1</v>
      </c>
      <c r="E35" s="19"/>
      <c r="F35" s="19"/>
      <c r="G35" s="19"/>
      <c r="H35" s="19"/>
      <c r="I35" s="19">
        <v>1</v>
      </c>
      <c r="J35" s="19"/>
      <c r="K35" s="51">
        <v>786.47</v>
      </c>
    </row>
    <row r="36" ht="11.85" customHeight="1" spans="1:11">
      <c r="A36" s="16"/>
      <c r="B36" s="16"/>
      <c r="C36" s="23" t="s">
        <v>16</v>
      </c>
      <c r="D36" s="22">
        <v>49786.35</v>
      </c>
      <c r="E36" s="21"/>
      <c r="F36" s="21"/>
      <c r="G36" s="21"/>
      <c r="H36" s="21"/>
      <c r="I36" s="21">
        <f>D36</f>
        <v>49786.35</v>
      </c>
      <c r="J36" s="21"/>
      <c r="K36" s="51"/>
    </row>
    <row r="37" ht="11.85" customHeight="1" spans="1:11">
      <c r="A37" s="16">
        <v>16</v>
      </c>
      <c r="B37" s="16" t="s">
        <v>31</v>
      </c>
      <c r="C37" s="17" t="s">
        <v>15</v>
      </c>
      <c r="D37" s="18">
        <v>1</v>
      </c>
      <c r="E37" s="19">
        <v>1</v>
      </c>
      <c r="F37" s="19"/>
      <c r="G37" s="19"/>
      <c r="H37" s="19"/>
      <c r="I37" s="19"/>
      <c r="J37" s="19"/>
      <c r="K37" s="5">
        <v>135.31</v>
      </c>
    </row>
    <row r="38" ht="11.85" customHeight="1" spans="1:11">
      <c r="A38" s="16"/>
      <c r="B38" s="16"/>
      <c r="C38" s="17" t="s">
        <v>16</v>
      </c>
      <c r="D38" s="22">
        <v>8569.34</v>
      </c>
      <c r="E38" s="21">
        <f>D38</f>
        <v>8569.34</v>
      </c>
      <c r="F38" s="21"/>
      <c r="G38" s="21"/>
      <c r="H38" s="21"/>
      <c r="I38" s="21"/>
      <c r="J38" s="21"/>
      <c r="K38" s="5"/>
    </row>
    <row r="39" ht="11.85" customHeight="1" spans="1:11">
      <c r="A39" s="16">
        <v>17</v>
      </c>
      <c r="B39" s="16" t="s">
        <v>32</v>
      </c>
      <c r="C39" s="17" t="s">
        <v>15</v>
      </c>
      <c r="D39" s="18">
        <v>1</v>
      </c>
      <c r="E39" s="19"/>
      <c r="F39" s="19"/>
      <c r="G39" s="19">
        <v>1</v>
      </c>
      <c r="H39" s="19"/>
      <c r="I39" s="19"/>
      <c r="J39" s="19"/>
      <c r="K39" s="5">
        <v>1662.31</v>
      </c>
    </row>
    <row r="40" ht="11.85" customHeight="1" spans="1:11">
      <c r="A40" s="16"/>
      <c r="B40" s="16"/>
      <c r="C40" s="17" t="s">
        <v>16</v>
      </c>
      <c r="D40" s="22">
        <v>104960.04</v>
      </c>
      <c r="E40" s="21"/>
      <c r="F40" s="21"/>
      <c r="G40" s="21">
        <f>D40</f>
        <v>104960.04</v>
      </c>
      <c r="H40" s="21"/>
      <c r="I40" s="21"/>
      <c r="J40" s="21"/>
      <c r="K40" s="5"/>
    </row>
    <row r="41" ht="11.85" customHeight="1" spans="1:11">
      <c r="A41" s="16">
        <v>18</v>
      </c>
      <c r="B41" s="16" t="s">
        <v>33</v>
      </c>
      <c r="C41" s="17" t="s">
        <v>15</v>
      </c>
      <c r="D41" s="18">
        <v>1</v>
      </c>
      <c r="E41" s="19"/>
      <c r="F41" s="19"/>
      <c r="G41" s="19"/>
      <c r="H41" s="19"/>
      <c r="I41" s="19">
        <v>1</v>
      </c>
      <c r="J41" s="19"/>
      <c r="K41" s="5">
        <v>1280.97</v>
      </c>
    </row>
    <row r="42" ht="11.85" customHeight="1" spans="1:11">
      <c r="A42" s="16"/>
      <c r="B42" s="16"/>
      <c r="C42" s="17" t="s">
        <v>16</v>
      </c>
      <c r="D42" s="22">
        <v>80879.73</v>
      </c>
      <c r="E42" s="21"/>
      <c r="F42" s="21"/>
      <c r="G42" s="21"/>
      <c r="H42" s="21"/>
      <c r="I42" s="21">
        <f>D42</f>
        <v>80879.73</v>
      </c>
      <c r="J42" s="21"/>
      <c r="K42" s="5"/>
    </row>
    <row r="43" ht="11.85" customHeight="1" spans="1:11">
      <c r="A43" s="16">
        <v>19</v>
      </c>
      <c r="B43" s="16" t="s">
        <v>34</v>
      </c>
      <c r="C43" s="17" t="s">
        <v>15</v>
      </c>
      <c r="D43" s="18">
        <v>1</v>
      </c>
      <c r="E43" s="19">
        <v>1</v>
      </c>
      <c r="F43" s="19"/>
      <c r="G43" s="19"/>
      <c r="H43" s="19"/>
      <c r="I43" s="19"/>
      <c r="J43" s="19"/>
      <c r="K43" s="5">
        <v>7234.71</v>
      </c>
    </row>
    <row r="44" ht="11.85" customHeight="1" spans="1:11">
      <c r="A44" s="16"/>
      <c r="B44" s="16"/>
      <c r="C44" s="17" t="s">
        <v>16</v>
      </c>
      <c r="D44" s="22">
        <v>458295.3</v>
      </c>
      <c r="E44" s="21">
        <f>D44</f>
        <v>458295.3</v>
      </c>
      <c r="F44" s="21"/>
      <c r="G44" s="21"/>
      <c r="H44" s="21"/>
      <c r="I44" s="21"/>
      <c r="J44" s="21"/>
      <c r="K44" s="5"/>
    </row>
    <row r="45" ht="11.85" customHeight="1" spans="1:11">
      <c r="A45" s="16">
        <v>20</v>
      </c>
      <c r="B45" s="16" t="s">
        <v>35</v>
      </c>
      <c r="C45" s="17" t="s">
        <v>15</v>
      </c>
      <c r="D45" s="18">
        <v>1</v>
      </c>
      <c r="E45" s="19"/>
      <c r="F45" s="19"/>
      <c r="G45" s="19">
        <v>1</v>
      </c>
      <c r="H45" s="19"/>
      <c r="I45" s="19"/>
      <c r="J45" s="19"/>
      <c r="K45" s="5">
        <v>687.77</v>
      </c>
    </row>
    <row r="46" ht="11.85" customHeight="1" spans="1:11">
      <c r="A46" s="16"/>
      <c r="B46" s="16"/>
      <c r="C46" s="17" t="s">
        <v>16</v>
      </c>
      <c r="D46" s="22">
        <v>43439.16</v>
      </c>
      <c r="E46" s="21"/>
      <c r="F46" s="21"/>
      <c r="G46" s="21">
        <f>D46</f>
        <v>43439.16</v>
      </c>
      <c r="H46" s="21"/>
      <c r="I46" s="21"/>
      <c r="J46" s="21"/>
      <c r="K46" s="5"/>
    </row>
    <row r="47" ht="11.85" customHeight="1" spans="1:11">
      <c r="A47" s="16">
        <v>21</v>
      </c>
      <c r="B47" s="16" t="s">
        <v>36</v>
      </c>
      <c r="C47" s="17" t="s">
        <v>15</v>
      </c>
      <c r="D47" s="18">
        <v>1</v>
      </c>
      <c r="E47" s="19"/>
      <c r="F47" s="19"/>
      <c r="G47" s="19"/>
      <c r="H47" s="19"/>
      <c r="I47" s="19">
        <v>1</v>
      </c>
      <c r="J47" s="19"/>
      <c r="K47" s="5">
        <v>753.72</v>
      </c>
    </row>
    <row r="48" ht="11.85" customHeight="1" spans="1:11">
      <c r="A48" s="16"/>
      <c r="B48" s="16"/>
      <c r="C48" s="17" t="s">
        <v>16</v>
      </c>
      <c r="D48" s="22">
        <v>47626.01</v>
      </c>
      <c r="E48" s="21"/>
      <c r="F48" s="21"/>
      <c r="G48" s="21"/>
      <c r="H48" s="21"/>
      <c r="I48" s="21">
        <f>D48</f>
        <v>47626.01</v>
      </c>
      <c r="J48" s="21"/>
      <c r="K48" s="5"/>
    </row>
    <row r="49" ht="11.85" customHeight="1" spans="1:11">
      <c r="A49" s="16">
        <v>22</v>
      </c>
      <c r="B49" s="16" t="s">
        <v>37</v>
      </c>
      <c r="C49" s="17" t="s">
        <v>15</v>
      </c>
      <c r="D49" s="18">
        <v>1</v>
      </c>
      <c r="E49" s="19">
        <v>1</v>
      </c>
      <c r="F49" s="19"/>
      <c r="G49" s="19"/>
      <c r="H49" s="19"/>
      <c r="I49" s="19"/>
      <c r="J49" s="19"/>
      <c r="K49" s="5">
        <v>1541.24</v>
      </c>
    </row>
    <row r="50" ht="11.85" customHeight="1" spans="1:11">
      <c r="A50" s="16"/>
      <c r="B50" s="16"/>
      <c r="C50" s="17" t="s">
        <v>16</v>
      </c>
      <c r="D50" s="22">
        <v>97299.29</v>
      </c>
      <c r="E50" s="21">
        <f>D50</f>
        <v>97299.29</v>
      </c>
      <c r="F50" s="21"/>
      <c r="G50" s="21"/>
      <c r="H50" s="21"/>
      <c r="I50" s="21"/>
      <c r="J50" s="21"/>
      <c r="K50" s="5"/>
    </row>
    <row r="51" customHeight="1" spans="1:11">
      <c r="A51" s="13" t="s">
        <v>38</v>
      </c>
      <c r="B51" s="13"/>
      <c r="C51" s="25" t="s">
        <v>15</v>
      </c>
      <c r="D51" s="26">
        <v>1</v>
      </c>
      <c r="E51" s="27">
        <f t="shared" ref="E51:H51" si="0">E52/D52</f>
        <v>0.414869225941193</v>
      </c>
      <c r="F51" s="27" t="e">
        <f t="shared" si="0"/>
        <v>#REF!</v>
      </c>
      <c r="G51" s="28">
        <f>G52/D52</f>
        <v>0.363100605380713</v>
      </c>
      <c r="H51" s="28" t="e">
        <f t="shared" si="0"/>
        <v>#REF!</v>
      </c>
      <c r="I51" s="28">
        <f>I52/D52</f>
        <v>0.222030168678094</v>
      </c>
      <c r="J51" s="28" t="e">
        <f>J52/I52</f>
        <v>#REF!</v>
      </c>
      <c r="K51" s="46">
        <f>K7+K9+K11+K13+K17+K19+K21+K23+K25+K31+K33+K35+K27+K29+K37+K39+K41+K43+K45+K47+K49+K15</f>
        <v>31744.67</v>
      </c>
    </row>
    <row r="52" spans="1:11">
      <c r="A52" s="13"/>
      <c r="B52" s="13"/>
      <c r="C52" s="25" t="s">
        <v>16</v>
      </c>
      <c r="D52" s="29">
        <f>D8+D10+D12+D14+D18+D20+D22+D24+D26+D32+D34+D36+D28+D30+D38+D40+D42+D44+D46+D48+D50+D16</f>
        <v>2060432.34</v>
      </c>
      <c r="E52" s="30">
        <f>E8+E14+E20+E26+E32+E38+E44+E50</f>
        <v>854809.97</v>
      </c>
      <c r="F52" s="30" t="e">
        <f>#REF!+#REF!+#REF!+#REF!+#REF!+#REF!+#REF!+#REF!+#REF!+#REF!+#REF!++#REF!+#REF!+#REF!+#REF!+#REF!+#REF!+#REF!+#REF!+#REF!</f>
        <v>#REF!</v>
      </c>
      <c r="G52" s="30">
        <f>G10+G16+G28+G34+G40+G46+G22</f>
        <v>748144.23</v>
      </c>
      <c r="H52" s="30" t="e">
        <f>#REF!+#REF!+#REF!+#REF!+#REF!+#REF!+#REF!+#REF!+#REF!+#REF!+#REF!++#REF!+#REF!+#REF!+#REF!+#REF!+#REF!+#REF!+#REF!+#REF!</f>
        <v>#REF!</v>
      </c>
      <c r="I52" s="30">
        <f>I12+I18+I24+I30+I36+I42+I48</f>
        <v>457478.14</v>
      </c>
      <c r="J52" s="30" t="e">
        <f>#REF!+#REF!+#REF!+#REF!+#REF!+#REF!+#REF!+#REF!+#REF!+#REF!+#REF!++#REF!+#REF!+#REF!+#REF!+#REF!+#REF!+#REF!+#REF!+#REF!</f>
        <v>#REF!</v>
      </c>
      <c r="K52" s="46"/>
    </row>
    <row r="53" ht="9.75" customHeight="1" spans="1:10">
      <c r="A53" s="31"/>
      <c r="B53" s="32"/>
      <c r="C53" s="32"/>
      <c r="D53" s="32"/>
      <c r="E53" s="32"/>
      <c r="F53" s="1"/>
      <c r="G53" s="1"/>
      <c r="H53" s="1"/>
      <c r="I53" s="1"/>
      <c r="J53" s="53"/>
    </row>
    <row r="54" spans="1:10">
      <c r="A54" s="31"/>
      <c r="B54" s="33" t="s">
        <v>39</v>
      </c>
      <c r="C54" s="32"/>
      <c r="D54" s="32"/>
      <c r="E54" s="34"/>
      <c r="F54" s="35"/>
      <c r="G54" s="36" t="s">
        <v>40</v>
      </c>
      <c r="H54" s="36"/>
      <c r="I54" s="54"/>
      <c r="J54" s="55"/>
    </row>
    <row r="55" spans="1:10">
      <c r="A55" s="37"/>
      <c r="B55" s="33" t="s">
        <v>41</v>
      </c>
      <c r="C55" s="38"/>
      <c r="D55" s="33"/>
      <c r="E55" s="33"/>
      <c r="F55" s="1"/>
      <c r="G55" s="33"/>
      <c r="H55" s="33" t="s">
        <v>42</v>
      </c>
      <c r="I55" s="54"/>
      <c r="J55" s="53"/>
    </row>
    <row r="56" spans="1:10">
      <c r="A56" s="37"/>
      <c r="B56" s="33" t="s">
        <v>43</v>
      </c>
      <c r="C56" s="38"/>
      <c r="D56" s="33"/>
      <c r="E56" s="33"/>
      <c r="F56" s="1"/>
      <c r="G56" s="33"/>
      <c r="H56" s="33" t="s">
        <v>44</v>
      </c>
      <c r="I56" s="54"/>
      <c r="J56" s="53"/>
    </row>
    <row r="57" spans="1:10">
      <c r="A57" s="39"/>
      <c r="B57" s="1"/>
      <c r="C57" s="38"/>
      <c r="D57" s="38"/>
      <c r="E57" s="1"/>
      <c r="F57" s="1"/>
      <c r="J57" s="53"/>
    </row>
    <row r="58" ht="7.5" customHeight="1" spans="1:10">
      <c r="A58" s="39"/>
      <c r="B58" s="1"/>
      <c r="C58" s="38"/>
      <c r="D58" s="38"/>
      <c r="E58" s="1"/>
      <c r="F58" s="1"/>
      <c r="J58" s="53"/>
    </row>
    <row r="59" ht="7.5" customHeight="1" spans="1:10">
      <c r="A59" s="40"/>
      <c r="B59" s="41"/>
      <c r="C59" s="42"/>
      <c r="D59" s="42"/>
      <c r="E59" s="41"/>
      <c r="F59" s="41"/>
      <c r="G59" s="41"/>
      <c r="H59" s="41"/>
      <c r="I59" s="41"/>
      <c r="J59" s="56"/>
    </row>
  </sheetData>
  <mergeCells count="220">
    <mergeCell ref="A1:J1"/>
    <mergeCell ref="A3:J3"/>
    <mergeCell ref="A4:D4"/>
    <mergeCell ref="A5:D5"/>
    <mergeCell ref="E5:F5"/>
    <mergeCell ref="G5:H5"/>
    <mergeCell ref="I5:J5"/>
    <mergeCell ref="E6:F6"/>
    <mergeCell ref="G6:H6"/>
    <mergeCell ref="I6:J6"/>
    <mergeCell ref="E7:F7"/>
    <mergeCell ref="G7:H7"/>
    <mergeCell ref="I7:J7"/>
    <mergeCell ref="E8:F8"/>
    <mergeCell ref="G8:H8"/>
    <mergeCell ref="I8:J8"/>
    <mergeCell ref="E9:F9"/>
    <mergeCell ref="G9:H9"/>
    <mergeCell ref="I9:J9"/>
    <mergeCell ref="E10:F10"/>
    <mergeCell ref="G10:H10"/>
    <mergeCell ref="I10:J10"/>
    <mergeCell ref="L10:M10"/>
    <mergeCell ref="E11:F11"/>
    <mergeCell ref="G11:H11"/>
    <mergeCell ref="I11:J11"/>
    <mergeCell ref="E12:F12"/>
    <mergeCell ref="G12:H12"/>
    <mergeCell ref="I12:J12"/>
    <mergeCell ref="E13:F13"/>
    <mergeCell ref="G13:H13"/>
    <mergeCell ref="I13:J13"/>
    <mergeCell ref="E14:F14"/>
    <mergeCell ref="G14:H14"/>
    <mergeCell ref="I14:J14"/>
    <mergeCell ref="E15:F15"/>
    <mergeCell ref="G15:H15"/>
    <mergeCell ref="I15:J15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E21:F21"/>
    <mergeCell ref="G21:H21"/>
    <mergeCell ref="I21:J21"/>
    <mergeCell ref="E22:F22"/>
    <mergeCell ref="G22:H22"/>
    <mergeCell ref="I22:J22"/>
    <mergeCell ref="E23:F23"/>
    <mergeCell ref="G23:H23"/>
    <mergeCell ref="I23:J23"/>
    <mergeCell ref="E24:F24"/>
    <mergeCell ref="G24:H24"/>
    <mergeCell ref="I24:J24"/>
    <mergeCell ref="E25:F25"/>
    <mergeCell ref="G25:H25"/>
    <mergeCell ref="I25:J25"/>
    <mergeCell ref="E26:F26"/>
    <mergeCell ref="G26:H26"/>
    <mergeCell ref="I26:J26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E31:F31"/>
    <mergeCell ref="G31:H31"/>
    <mergeCell ref="I31:J31"/>
    <mergeCell ref="E32:F32"/>
    <mergeCell ref="G32:H32"/>
    <mergeCell ref="I32:J32"/>
    <mergeCell ref="E33:F33"/>
    <mergeCell ref="G33:H33"/>
    <mergeCell ref="I33:J33"/>
    <mergeCell ref="E34:F34"/>
    <mergeCell ref="G34:H34"/>
    <mergeCell ref="I34:J34"/>
    <mergeCell ref="E35:F35"/>
    <mergeCell ref="G35:H35"/>
    <mergeCell ref="I35:J35"/>
    <mergeCell ref="E36:F36"/>
    <mergeCell ref="G36:H36"/>
    <mergeCell ref="I36:J36"/>
    <mergeCell ref="E37:F37"/>
    <mergeCell ref="G37:H37"/>
    <mergeCell ref="I37:J37"/>
    <mergeCell ref="E38:F38"/>
    <mergeCell ref="G38:H38"/>
    <mergeCell ref="I38:J38"/>
    <mergeCell ref="E39:F39"/>
    <mergeCell ref="G39:H39"/>
    <mergeCell ref="I39:J39"/>
    <mergeCell ref="E40:F40"/>
    <mergeCell ref="G40:H40"/>
    <mergeCell ref="I40:J40"/>
    <mergeCell ref="E41:F41"/>
    <mergeCell ref="G41:H41"/>
    <mergeCell ref="I41:J41"/>
    <mergeCell ref="E42:F42"/>
    <mergeCell ref="G42:H42"/>
    <mergeCell ref="I42:J42"/>
    <mergeCell ref="E43:F43"/>
    <mergeCell ref="G43:H43"/>
    <mergeCell ref="I43:J43"/>
    <mergeCell ref="E44:F44"/>
    <mergeCell ref="G44:H44"/>
    <mergeCell ref="I44:J44"/>
    <mergeCell ref="E45:F45"/>
    <mergeCell ref="G45:H45"/>
    <mergeCell ref="I45:J45"/>
    <mergeCell ref="E46:F46"/>
    <mergeCell ref="G46:H46"/>
    <mergeCell ref="I46:J46"/>
    <mergeCell ref="E47:F47"/>
    <mergeCell ref="G47:H47"/>
    <mergeCell ref="I47:J47"/>
    <mergeCell ref="E48:F48"/>
    <mergeCell ref="G48:H48"/>
    <mergeCell ref="I48:J48"/>
    <mergeCell ref="E49:F49"/>
    <mergeCell ref="G49:H49"/>
    <mergeCell ref="I49:J49"/>
    <mergeCell ref="E50:F50"/>
    <mergeCell ref="G50:H50"/>
    <mergeCell ref="I50:J50"/>
    <mergeCell ref="E51:F51"/>
    <mergeCell ref="G51:H51"/>
    <mergeCell ref="I51:J51"/>
    <mergeCell ref="E52:F52"/>
    <mergeCell ref="G52:H52"/>
    <mergeCell ref="I52:J52"/>
    <mergeCell ref="D55:E55"/>
    <mergeCell ref="D56:E5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L11:L12"/>
    <mergeCell ref="A51:B52"/>
  </mergeCells>
  <printOptions horizontalCentered="1"/>
  <pageMargins left="0" right="0" top="0.196527777777778" bottom="0.196527777777778" header="0.511111111111111" footer="0.511111111111111"/>
  <pageSetup paperSize="8" scale="90" firstPageNumber="0" orientation="landscape" useFirstPageNumber="1" horizontalDpi="300" verticalDpi="300"/>
  <headerFooter/>
  <colBreaks count="1" manualBreakCount="1">
    <brk id="1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Setop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Planilha2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antonio.neto</cp:lastModifiedBy>
  <cp:revision>83</cp:revision>
  <dcterms:created xsi:type="dcterms:W3CDTF">2006-09-22T13:55:00Z</dcterms:created>
  <cp:lastPrinted>2020-04-22T18:26:00Z</cp:lastPrinted>
  <dcterms:modified xsi:type="dcterms:W3CDTF">2020-04-23T20:34:47Z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Setop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1046-10.2.0.5871</vt:lpwstr>
  </property>
</Properties>
</file>