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externalLinks/externalLink2.xml" ContentType="application/vnd.openxmlformats-officedocument.spreadsheetml.externalLink+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120" yWindow="-120" windowWidth="20730" windowHeight="11160"/>
  </bookViews>
  <sheets>
    <sheet name="Planilha Orcamentaria" sheetId="6" r:id="rId1"/>
  </sheets>
  <externalReferences>
    <externalReference r:id="rId2"/>
    <externalReference r:id="rId3"/>
  </externalReferences>
  <definedNames>
    <definedName name="_xlnm.Print_Area" localSheetId="0">'Planilha Orcamentaria'!$A$1:$J$53</definedName>
    <definedName name="BDI.Opcao" hidden="1">[1]DADOS!$F$18</definedName>
    <definedName name="BDI.TipoObra" hidden="1">[1]BDI!$A$138:$A$146</definedName>
    <definedName name="DESONERACAO" hidden="1">IF(OR(Import.Desoneracao="DESONERADO",Import.Desoneracao="SIM"),"SIM","NÃO")</definedName>
    <definedName name="Import.Desoneracao" hidden="1">OFFSET([1]DADOS!$G$18,0,-1)</definedName>
    <definedName name="ORÇAMENTO.BancoRef" hidden="1">'[2]Planilha Orcamentaria'!$G$8</definedName>
    <definedName name="REFERENCIA.Descricao" hidden="1">IF(ISNUMBER('[2]Planilha Orcamentaria'!$AA1),OFFSET(INDIRECT(ORÇAMENTO.BancoRef),'[2]Planilha Orcamentaria'!$AA1-1,3,1),'[2]Planilha Orcamentaria'!$AA1)</definedName>
    <definedName name="_xlnm.Print_Titles" localSheetId="0">'Planilha Orcamentaria'!$1:$10</definedName>
  </definedNames>
  <calcPr calcId="125725"/>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I45" i="6"/>
  <c r="H45"/>
  <c r="J45" s="1"/>
  <c r="I44" l="1"/>
  <c r="H44"/>
  <c r="J44" s="1"/>
  <c r="I43"/>
  <c r="H43"/>
  <c r="J43" s="1"/>
  <c r="I42"/>
  <c r="H42"/>
  <c r="J42" s="1"/>
  <c r="I41"/>
  <c r="H41"/>
  <c r="J41" s="1"/>
  <c r="I40"/>
  <c r="H40"/>
  <c r="J40" s="1"/>
  <c r="I39"/>
  <c r="H39"/>
  <c r="J39" s="1"/>
  <c r="I38"/>
  <c r="H38"/>
  <c r="J38" s="1"/>
  <c r="I37"/>
  <c r="H37"/>
  <c r="J37" s="1"/>
  <c r="I36"/>
  <c r="H36"/>
  <c r="J36" s="1"/>
  <c r="I35"/>
  <c r="H35"/>
  <c r="J35" s="1"/>
  <c r="I34"/>
  <c r="H34"/>
  <c r="J34" s="1"/>
  <c r="I33" l="1"/>
  <c r="I32"/>
  <c r="I31"/>
  <c r="I30"/>
  <c r="I29"/>
  <c r="I28"/>
  <c r="I27"/>
  <c r="I26"/>
  <c r="I25"/>
  <c r="I24"/>
  <c r="I23"/>
  <c r="I22"/>
  <c r="H21"/>
  <c r="J21" s="1"/>
  <c r="H22"/>
  <c r="J22" s="1"/>
  <c r="H23"/>
  <c r="J23" s="1"/>
  <c r="H24"/>
  <c r="J24" s="1"/>
  <c r="H25"/>
  <c r="J25" s="1"/>
  <c r="H26"/>
  <c r="J26" s="1"/>
  <c r="H27"/>
  <c r="J27" s="1"/>
  <c r="H28"/>
  <c r="J28" s="1"/>
  <c r="H29"/>
  <c r="J29" s="1"/>
  <c r="H30"/>
  <c r="J30" s="1"/>
  <c r="H31"/>
  <c r="J31" s="1"/>
  <c r="H32"/>
  <c r="J32" s="1"/>
  <c r="H33"/>
  <c r="J33" s="1"/>
  <c r="I21"/>
  <c r="I20"/>
  <c r="H20"/>
  <c r="J20" s="1"/>
  <c r="I17" l="1"/>
  <c r="H17"/>
  <c r="J17" s="1"/>
  <c r="H19" l="1"/>
  <c r="I12"/>
  <c r="I13"/>
  <c r="I14"/>
  <c r="I15"/>
  <c r="I18"/>
  <c r="H18"/>
  <c r="H12"/>
  <c r="J12" s="1"/>
  <c r="H13"/>
  <c r="J13" s="1"/>
  <c r="H14"/>
  <c r="J14" s="1"/>
  <c r="H15"/>
  <c r="J15" s="1"/>
  <c r="K11" l="1"/>
  <c r="J18"/>
  <c r="J19"/>
  <c r="K16" l="1"/>
  <c r="I19"/>
  <c r="I46" s="1"/>
  <c r="J46" l="1"/>
</calcChain>
</file>

<file path=xl/sharedStrings.xml><?xml version="1.0" encoding="utf-8"?>
<sst xmlns="http://schemas.openxmlformats.org/spreadsheetml/2006/main" count="194" uniqueCount="133">
  <si>
    <t>ITEM</t>
  </si>
  <si>
    <t>DESCRIÇÃO</t>
  </si>
  <si>
    <t>QUANTIDADE</t>
  </si>
  <si>
    <t>UNIDADE</t>
  </si>
  <si>
    <t>PLANILHA ORÇAMENTÁRIA DE CUSTOS</t>
  </si>
  <si>
    <t>CÓDIGO</t>
  </si>
  <si>
    <t>DIRETA</t>
  </si>
  <si>
    <t>INDIRETA</t>
  </si>
  <si>
    <t>(    )</t>
  </si>
  <si>
    <t>PREÇO TOTAL</t>
  </si>
  <si>
    <t xml:space="preserve">FORMA DE EXECUÇÃO: </t>
  </si>
  <si>
    <t>PREÇO UNITÁRIO S/ LDI</t>
  </si>
  <si>
    <t>PREÇO UNITÁRIO C/ LDI</t>
  </si>
  <si>
    <t>1.1</t>
  </si>
  <si>
    <t>IIO-PLA-005</t>
  </si>
  <si>
    <t>TOTAL GERAL DA OBRA</t>
  </si>
  <si>
    <t>INSTALAÇÕES INICIAIS DE OBRAS</t>
  </si>
  <si>
    <t>PLACA DE OBRA</t>
  </si>
  <si>
    <t>m²</t>
  </si>
  <si>
    <t>m³</t>
  </si>
  <si>
    <t>(  x  )</t>
  </si>
  <si>
    <t>1.2</t>
  </si>
  <si>
    <t>IIO-ARE-070</t>
  </si>
  <si>
    <t>BARRACÃO DE OBRA</t>
  </si>
  <si>
    <t>1.3</t>
  </si>
  <si>
    <t xml:space="preserve">IIO-LIG-010 </t>
  </si>
  <si>
    <t xml:space="preserve">LIGAÇÃO PROVISÓRIA DE LUZ E FORÇA-PADRÃO PROVISÓRIO 30KVA </t>
  </si>
  <si>
    <t>1.4</t>
  </si>
  <si>
    <t>LIGAÇÃO PROVISÓRIA DE ÁGUA E ESGOTO</t>
  </si>
  <si>
    <t>Prefeitura Municipal de Muriaé</t>
  </si>
  <si>
    <t>CNPJ: 17.947.581/0001-76</t>
  </si>
  <si>
    <t>2.1</t>
  </si>
  <si>
    <t>PREÇO TOTAL S/ LDI</t>
  </si>
  <si>
    <t>BDI</t>
  </si>
  <si>
    <t>FONTE</t>
  </si>
  <si>
    <t>SETOP</t>
  </si>
  <si>
    <t>2.2</t>
  </si>
  <si>
    <t>2.3</t>
  </si>
  <si>
    <t>2.4</t>
  </si>
  <si>
    <t>OBRA: REFORMA E ADEQUAÇÃO DA PANIFICADORA DOM DELFIM</t>
  </si>
  <si>
    <t>LOCAL: Escola Dom Delfim - Muriaé - MG</t>
  </si>
  <si>
    <t>IIO-LIG-005</t>
  </si>
  <si>
    <t>DEM-ALV-010</t>
  </si>
  <si>
    <t>DEM-REV-010</t>
  </si>
  <si>
    <t>DEMOLIÇÃO DE ALVENARIA DE TIJOLO CERÂMICO SEM APROVEITAMENTO DO MATERIAL, INCLUSIVE AFASTAMENTO</t>
  </si>
  <si>
    <t>DEMOLIÇÃO DE REVESTIMENTO CERÂMICO, AZULEJO OU LADRILHO HIDRÁULICO INCLUSIVE AFASTAMENTO</t>
  </si>
  <si>
    <t>TRA-MAO-005</t>
  </si>
  <si>
    <t>TRANSPORTE DE MATERIAL DE QUALQUER NATUREZA CARRINHO DE MÃO DMT &lt;= 50 M</t>
  </si>
  <si>
    <t>TRA-CAÇ-015</t>
  </si>
  <si>
    <t>TRANSPORTE DE MATERIAL DEMOLIDO EM CAÇAMBA</t>
  </si>
  <si>
    <t>2.5</t>
  </si>
  <si>
    <t>SEDS-ESQ-025</t>
  </si>
  <si>
    <t>JANELA BASCULANTE METÁLICA EM QUADRO CANTONEIRA 3/4"X3/4" X 1/8" COM TELA MOSQUITEIRO - PADRÃO SEDS</t>
  </si>
  <si>
    <t>2.6</t>
  </si>
  <si>
    <t>LIMPEZA REPAROS E DEMOLIÇÕES</t>
  </si>
  <si>
    <t>PIN-EMA-008</t>
  </si>
  <si>
    <t>2.7</t>
  </si>
  <si>
    <t>PIN-ACR-011</t>
  </si>
  <si>
    <t>PINTURA ACRÍLICA EM TETO, TRÊS(3) DEMÃOS, EXCLUSIVE SELADOR ACRÍLICO E MASSA ACRÍLICA/CORRIDA (PVA)</t>
  </si>
  <si>
    <t>2.8</t>
  </si>
  <si>
    <t>LIM-CER-005</t>
  </si>
  <si>
    <t>LIMPEZA DE MATERIAL CERÂMICO</t>
  </si>
  <si>
    <t>2.10</t>
  </si>
  <si>
    <t>LIM-VID-005</t>
  </si>
  <si>
    <t>LIMPEZA DE VIDROS E ESPELHOS</t>
  </si>
  <si>
    <t>2.11</t>
  </si>
  <si>
    <t>LIM-GER-005</t>
  </si>
  <si>
    <t>LIMPEZA GERAL DE OBRA</t>
  </si>
  <si>
    <t>2.12</t>
  </si>
  <si>
    <t>REV-AZU-011</t>
  </si>
  <si>
    <t>REVESTIMENTO COM AZULEJO BRANCO (20X20CM), JUNTA A PRUMO, ASSENTAMENTO COM ARGAMASSA INDUSTRIALIZADA, INCLUSIVE REJUNTAMENTO</t>
  </si>
  <si>
    <t>2.13</t>
  </si>
  <si>
    <t>INST-ESG-005</t>
  </si>
  <si>
    <t>PONTO DE ESGOTO, INCLUINDO TUBO DE PVC RÍGIDO SOLDÁVEL DE 40MM E CONEXÕES (LAVATÓRIO)</t>
  </si>
  <si>
    <t>2.14</t>
  </si>
  <si>
    <t>LOU-LAV-015</t>
  </si>
  <si>
    <t>LAVATÓRIO DE LOUÇA BRANCA SEM COLUNA, TAMANHO MÉDIO, INCLUSIVE ACESSÓRIOS DE FIXAÇÃO,VÁLVULA DE ESCOAMENTO DE METAL COM ACABAMENTO CROMADO, SIFÃO DE METAL TIPO COPO COM ACABAMENTO ROMADO, FORNECIMENTO, INSTALAÇÃO REJUNTAMENTO, EXCLUSIVE TORNEIRA E ENGATE FLEXÍVEL</t>
  </si>
  <si>
    <t>U</t>
  </si>
  <si>
    <t>2.15</t>
  </si>
  <si>
    <t>MET-TOR-035</t>
  </si>
  <si>
    <t>TORNEIRA METÁLICA PARA LAVATÓRIO, ACABAMENTO CROMADO, COM AREJADOR, APLICAÇÃO DE MESA, INCLUSIVE ENGATE FLEXÍVEL METÁLICO, FORNECIMENTO E INSTALAÇÃO</t>
  </si>
  <si>
    <t>2.16</t>
  </si>
  <si>
    <t>ACE-SAB-025</t>
  </si>
  <si>
    <t>2.17</t>
  </si>
  <si>
    <t>SABONETEIRA PLASTICA TIPO DISPENSER PARA SABONETE LIQUIDO COM RESERVATORIO 800 ML</t>
  </si>
  <si>
    <t>ACE-PAP-020</t>
  </si>
  <si>
    <t>DISPENSER EM PLÁSTICO PARA PAPEL TOALHA 2 OU 3 FOLHAS</t>
  </si>
  <si>
    <t>2.18</t>
  </si>
  <si>
    <t>PEI-GRA-010</t>
  </si>
  <si>
    <t>PEITORIL DE GRANITO CINZA ANDORINHA E = 3 CM</t>
  </si>
  <si>
    <t>BAN-AÇO-005</t>
  </si>
  <si>
    <t>BANCADA EM AÇO INOXIDÁVEL</t>
  </si>
  <si>
    <t>2.19</t>
  </si>
  <si>
    <t>PRAZO DE EXECUÇÃO: 1 Mês</t>
  </si>
  <si>
    <t>EMASSAMENTO EM TETO COM MASSA ACRÍLICA, DUAS(2) DEMÃOS, INCLUSIVE LIXAMENTO PARA PINTURA</t>
  </si>
  <si>
    <t xml:space="preserve">DATA: </t>
  </si>
  <si>
    <t>2.9</t>
  </si>
  <si>
    <t>2.20</t>
  </si>
  <si>
    <t>2.21</t>
  </si>
  <si>
    <t>2.22</t>
  </si>
  <si>
    <t>2.23</t>
  </si>
  <si>
    <t>2.24</t>
  </si>
  <si>
    <t>2.25</t>
  </si>
  <si>
    <t>2.26</t>
  </si>
  <si>
    <t>2.27</t>
  </si>
  <si>
    <t>2.28</t>
  </si>
  <si>
    <t>2.29</t>
  </si>
  <si>
    <t>TOMADA SIMPLES - 2P + T - 10A COM PLACA</t>
  </si>
  <si>
    <t>ELE-TOM-005</t>
  </si>
  <si>
    <t>TOMADA SIMPLES - 2P + T - 20A COM PLACA</t>
  </si>
  <si>
    <t>ELE-TOM-015</t>
  </si>
  <si>
    <t>CANALETA EM PVC PARA INSTALAÇÃO ELÉTRICA APARENTE, INCLUSIVE CONEXÕES, DIMENSÕES 50 X 20 MM</t>
  </si>
  <si>
    <t>ELE-CAN-010</t>
  </si>
  <si>
    <t>m</t>
  </si>
  <si>
    <t>DISJUNTOR BIPOLAR TERMOMAGNÉTICO 5KA, DE 16A</t>
  </si>
  <si>
    <t>ELE-DIS-062</t>
  </si>
  <si>
    <t>DISJUNTOR MONOPOLAR TERMOMAGNÉTICO 5KA, DE 10A</t>
  </si>
  <si>
    <t>ELE-DIS-005</t>
  </si>
  <si>
    <t>DISJUNTOR BIPOLAR TERMOMAGNÉTICO 5KA, DE 25A</t>
  </si>
  <si>
    <t>ELE-DIS-064</t>
  </si>
  <si>
    <t>DISJUNTOR BIPOLAR TERMOMAGNÉTICO 10KA, DE 40A</t>
  </si>
  <si>
    <t>ELE-DIS-023</t>
  </si>
  <si>
    <t>CABO DE COBRE FLEXÍVEL, CLASSE 5, ISOLAMENTO TIPO EPR/HEPR,NÃO HALOGENADO, ANTICHAMA, TERMOFIXO, UNIPOLAR, SEÇÃO 2,5 MM2, 90°C, 0,6/1KV</t>
  </si>
  <si>
    <t>ELE-CAB-275</t>
  </si>
  <si>
    <t>CABO DE COBRE FLEXÍVEL, CLASSE 5, ISOLAMENTO TIPO EPR/HEPR,NÃO HALOGENADO, ANTICHAMA, TERMOFIXO, UNIPOLAR, SEÇÃO 4 MM2, 90°C, 0,6/1KV</t>
  </si>
  <si>
    <t>ELE-CAB-280</t>
  </si>
  <si>
    <t>ELETRODUTO FLEXÍVEL CORRUGADO, PVC, ANTI-CHAMA DN 25MM (3/4") - APLICAÇÃO EM ALVENARIA</t>
  </si>
  <si>
    <t>ELE-MAN-015</t>
  </si>
  <si>
    <t>Arq. Nilo Sérgio de Oliveira Campos</t>
  </si>
  <si>
    <t>CAU A9086-7</t>
  </si>
  <si>
    <t>ED-13344</t>
  </si>
  <si>
    <t>LÂMPADA LED, BASE E27, POTÊNCIA 20W, BULBO A70,
TEMPERATURA DA COR 6500K, TENSÃO 110-127V, FORNECIMENTO E INSTALAÇÃO, EXCLUSIVE LUMINÁRIA</t>
  </si>
  <si>
    <t xml:space="preserve">REFERÊNCIA: </t>
  </si>
</sst>
</file>

<file path=xl/styles.xml><?xml version="1.0" encoding="utf-8"?>
<styleSheet xmlns="http://schemas.openxmlformats.org/spreadsheetml/2006/main">
  <numFmts count="2">
    <numFmt numFmtId="44" formatCode="_-&quot;R$&quot;\ * #,##0.00_-;\-&quot;R$&quot;\ * #,##0.00_-;_-&quot;R$&quot;\ * &quot;-&quot;??_-;_-@_-"/>
    <numFmt numFmtId="164" formatCode="_(* #,##0.00_);_(* \(#,##0.00\);_(* &quot;-&quot;??_);_(@_)"/>
  </numFmts>
  <fonts count="7">
    <font>
      <sz val="10"/>
      <name val="Arial"/>
    </font>
    <font>
      <sz val="10"/>
      <name val="Arial"/>
      <family val="2"/>
    </font>
    <font>
      <sz val="8"/>
      <name val="Arial"/>
      <family val="2"/>
    </font>
    <font>
      <b/>
      <sz val="10"/>
      <name val="Arial"/>
      <family val="2"/>
    </font>
    <font>
      <sz val="10"/>
      <name val="Arial"/>
      <family val="2"/>
    </font>
    <font>
      <b/>
      <sz val="8"/>
      <name val="Arial"/>
      <family val="2"/>
    </font>
    <font>
      <b/>
      <i/>
      <sz val="10"/>
      <name val="Arial"/>
      <family val="2"/>
    </font>
  </fonts>
  <fills count="5">
    <fill>
      <patternFill patternType="none"/>
    </fill>
    <fill>
      <patternFill patternType="gray125"/>
    </fill>
    <fill>
      <patternFill patternType="solid">
        <fgColor indexed="9"/>
        <bgColor indexed="64"/>
      </patternFill>
    </fill>
    <fill>
      <patternFill patternType="solid">
        <fgColor indexed="11"/>
        <bgColor indexed="64"/>
      </patternFill>
    </fill>
    <fill>
      <patternFill patternType="solid">
        <fgColor theme="0" tint="-0.249977111117893"/>
        <bgColor indexed="64"/>
      </patternFill>
    </fill>
  </fills>
  <borders count="42">
    <border>
      <left/>
      <right/>
      <top/>
      <bottom/>
      <diagonal/>
    </border>
    <border>
      <left style="thin">
        <color indexed="64"/>
      </left>
      <right style="thin">
        <color indexed="64"/>
      </right>
      <top style="medium">
        <color indexed="64"/>
      </top>
      <bottom style="medium">
        <color indexed="64"/>
      </bottom>
      <diagonal/>
    </border>
    <border>
      <left/>
      <right/>
      <top style="thin">
        <color indexed="64"/>
      </top>
      <bottom style="thin">
        <color indexed="64"/>
      </bottom>
      <diagonal/>
    </border>
    <border>
      <left/>
      <right/>
      <top style="medium">
        <color indexed="64"/>
      </top>
      <bottom style="medium">
        <color indexed="64"/>
      </bottom>
      <diagonal/>
    </border>
    <border>
      <left/>
      <right/>
      <top style="thin">
        <color indexed="64"/>
      </top>
      <bottom style="medium">
        <color indexed="64"/>
      </bottom>
      <diagonal/>
    </border>
    <border>
      <left/>
      <right/>
      <top/>
      <bottom style="thin">
        <color indexed="64"/>
      </bottom>
      <diagonal/>
    </border>
    <border>
      <left/>
      <right/>
      <top style="medium">
        <color indexed="64"/>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thin">
        <color indexed="64"/>
      </left>
      <right/>
      <top style="thin">
        <color indexed="64"/>
      </top>
      <bottom/>
      <diagonal/>
    </border>
    <border>
      <left style="thin">
        <color indexed="64"/>
      </left>
      <right/>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s>
  <cellStyleXfs count="7">
    <xf numFmtId="0" fontId="0" fillId="0" borderId="0"/>
    <xf numFmtId="9"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13" fontId="1" fillId="0" borderId="0" applyFont="0" applyFill="0" applyProtection="0"/>
    <xf numFmtId="44" fontId="1" fillId="0" borderId="0" applyFont="0" applyFill="0" applyBorder="0" applyAlignment="0" applyProtection="0"/>
  </cellStyleXfs>
  <cellXfs count="127">
    <xf numFmtId="0" fontId="0" fillId="0" borderId="0" xfId="0"/>
    <xf numFmtId="0" fontId="3" fillId="0" borderId="1" xfId="0" applyFont="1" applyFill="1" applyBorder="1" applyAlignment="1">
      <alignment horizontal="center" vertical="center" wrapText="1"/>
    </xf>
    <xf numFmtId="0" fontId="5" fillId="0" borderId="0" xfId="0" applyFont="1" applyBorder="1" applyAlignment="1">
      <alignment horizontal="center" vertical="center" wrapText="1"/>
    </xf>
    <xf numFmtId="0" fontId="3" fillId="2" borderId="6" xfId="0" applyFont="1" applyFill="1" applyBorder="1" applyAlignment="1">
      <alignment wrapText="1"/>
    </xf>
    <xf numFmtId="0" fontId="3" fillId="2" borderId="0" xfId="0" applyFont="1" applyFill="1" applyBorder="1" applyAlignment="1">
      <alignment wrapText="1"/>
    </xf>
    <xf numFmtId="0" fontId="3" fillId="2" borderId="5" xfId="0" applyFont="1" applyFill="1" applyBorder="1" applyAlignment="1">
      <alignment wrapText="1"/>
    </xf>
    <xf numFmtId="0" fontId="0" fillId="2" borderId="0" xfId="0" applyFill="1" applyBorder="1" applyAlignment="1">
      <alignment wrapText="1"/>
    </xf>
    <xf numFmtId="4" fontId="4" fillId="0" borderId="8" xfId="0" applyNumberFormat="1" applyFont="1" applyFill="1" applyBorder="1" applyAlignment="1">
      <alignment horizontal="right" vertical="center" wrapText="1"/>
    </xf>
    <xf numFmtId="0" fontId="0" fillId="0" borderId="8" xfId="0" applyNumberFormat="1" applyFill="1" applyBorder="1" applyAlignment="1">
      <alignment horizontal="left" vertical="center" wrapText="1"/>
    </xf>
    <xf numFmtId="0" fontId="3" fillId="0" borderId="9"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8" xfId="0" applyFont="1" applyFill="1" applyBorder="1" applyAlignment="1">
      <alignment horizontal="left" vertical="center" wrapText="1"/>
    </xf>
    <xf numFmtId="0" fontId="4" fillId="0" borderId="8" xfId="0" applyNumberFormat="1" applyFont="1" applyFill="1" applyBorder="1" applyAlignment="1">
      <alignment horizontal="left" vertical="center" wrapText="1"/>
    </xf>
    <xf numFmtId="0" fontId="4" fillId="0" borderId="8" xfId="0" applyFont="1" applyFill="1" applyBorder="1" applyAlignment="1">
      <alignment horizontal="right" vertical="center" wrapText="1"/>
    </xf>
    <xf numFmtId="4" fontId="4" fillId="0" borderId="0" xfId="0" applyNumberFormat="1" applyFont="1" applyFill="1" applyBorder="1" applyAlignment="1">
      <alignment horizontal="right" vertical="center" wrapText="1"/>
    </xf>
    <xf numFmtId="0" fontId="6" fillId="4" borderId="8" xfId="0" applyFont="1" applyFill="1" applyBorder="1" applyAlignment="1">
      <alignment horizontal="center" vertical="center" wrapText="1"/>
    </xf>
    <xf numFmtId="0" fontId="6" fillId="4" borderId="8" xfId="0" applyNumberFormat="1" applyFont="1" applyFill="1" applyBorder="1" applyAlignment="1">
      <alignment horizontal="left" vertical="center" wrapText="1"/>
    </xf>
    <xf numFmtId="4" fontId="6" fillId="4" borderId="8" xfId="0" applyNumberFormat="1" applyFont="1" applyFill="1" applyBorder="1" applyAlignment="1">
      <alignment horizontal="right" vertical="center" wrapText="1"/>
    </xf>
    <xf numFmtId="0" fontId="6" fillId="4" borderId="8" xfId="0" applyFont="1" applyFill="1" applyBorder="1" applyAlignment="1">
      <alignment horizontal="left" vertical="center" wrapText="1"/>
    </xf>
    <xf numFmtId="0" fontId="6" fillId="4" borderId="8" xfId="0" applyFont="1" applyFill="1" applyBorder="1" applyAlignment="1">
      <alignment horizontal="right" vertical="center" wrapText="1"/>
    </xf>
    <xf numFmtId="0" fontId="0" fillId="0" borderId="0" xfId="0" applyAlignment="1">
      <alignment wrapText="1"/>
    </xf>
    <xf numFmtId="0" fontId="0" fillId="0" borderId="0" xfId="0" applyBorder="1" applyAlignment="1">
      <alignment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9" fontId="0" fillId="0" borderId="0" xfId="0" applyNumberFormat="1" applyBorder="1" applyAlignment="1">
      <alignment wrapText="1"/>
    </xf>
    <xf numFmtId="4" fontId="1" fillId="0" borderId="0" xfId="0" applyNumberFormat="1" applyFont="1" applyAlignment="1">
      <alignment wrapText="1"/>
    </xf>
    <xf numFmtId="0" fontId="1" fillId="0" borderId="0" xfId="0" applyFont="1" applyAlignment="1">
      <alignment wrapText="1"/>
    </xf>
    <xf numFmtId="0" fontId="1" fillId="0" borderId="0" xfId="0" applyFont="1" applyBorder="1" applyAlignment="1">
      <alignment wrapText="1"/>
    </xf>
    <xf numFmtId="0" fontId="0" fillId="0" borderId="0" xfId="0" applyFill="1" applyAlignment="1">
      <alignment wrapText="1"/>
    </xf>
    <xf numFmtId="0" fontId="4" fillId="0" borderId="0" xfId="0" applyFont="1" applyFill="1" applyAlignment="1">
      <alignment wrapText="1"/>
    </xf>
    <xf numFmtId="0" fontId="6" fillId="4" borderId="8" xfId="0" applyFont="1" applyFill="1" applyBorder="1" applyAlignment="1">
      <alignment vertical="center" wrapText="1"/>
    </xf>
    <xf numFmtId="0" fontId="4" fillId="0" borderId="8" xfId="0" applyFont="1" applyFill="1" applyBorder="1" applyAlignment="1">
      <alignment vertical="center" wrapText="1"/>
    </xf>
    <xf numFmtId="0" fontId="0" fillId="0" borderId="8" xfId="0" applyFill="1" applyBorder="1" applyAlignment="1">
      <alignment horizontal="right" vertical="center" wrapText="1"/>
    </xf>
    <xf numFmtId="0" fontId="0" fillId="0" borderId="0" xfId="0" applyFill="1" applyBorder="1" applyAlignment="1">
      <alignment wrapText="1"/>
    </xf>
    <xf numFmtId="4" fontId="0" fillId="0" borderId="0" xfId="0" applyNumberFormat="1" applyFill="1" applyBorder="1" applyAlignment="1">
      <alignment horizontal="right" vertical="center" wrapText="1"/>
    </xf>
    <xf numFmtId="4" fontId="0" fillId="0" borderId="8" xfId="0" applyNumberFormat="1" applyFill="1" applyBorder="1" applyAlignment="1">
      <alignment horizontal="right" vertical="center" wrapText="1"/>
    </xf>
    <xf numFmtId="4" fontId="0" fillId="3" borderId="0" xfId="0" applyNumberFormat="1" applyFill="1" applyBorder="1" applyAlignment="1">
      <alignment wrapText="1"/>
    </xf>
    <xf numFmtId="0" fontId="0" fillId="3" borderId="0" xfId="0" applyFill="1" applyBorder="1" applyAlignment="1">
      <alignment wrapText="1"/>
    </xf>
    <xf numFmtId="4" fontId="0" fillId="3" borderId="0" xfId="0" applyNumberFormat="1" applyFill="1" applyBorder="1" applyAlignment="1">
      <alignment horizontal="right" vertical="center" wrapText="1"/>
    </xf>
    <xf numFmtId="0" fontId="0" fillId="3" borderId="0" xfId="0" applyFill="1" applyAlignment="1">
      <alignment wrapText="1"/>
    </xf>
    <xf numFmtId="0" fontId="0" fillId="0" borderId="8" xfId="0" applyFill="1" applyBorder="1" applyAlignment="1">
      <alignment vertical="center" wrapText="1"/>
    </xf>
    <xf numFmtId="4" fontId="0" fillId="0" borderId="0" xfId="0" applyNumberFormat="1" applyAlignment="1">
      <alignment wrapText="1"/>
    </xf>
    <xf numFmtId="4" fontId="0" fillId="0" borderId="0" xfId="0" applyNumberFormat="1" applyFill="1" applyAlignment="1">
      <alignment wrapText="1"/>
    </xf>
    <xf numFmtId="0" fontId="0" fillId="0" borderId="0" xfId="0" applyBorder="1" applyAlignment="1">
      <alignment horizontal="center" vertical="center" wrapText="1"/>
    </xf>
    <xf numFmtId="0" fontId="0" fillId="0" borderId="5" xfId="0" applyBorder="1" applyAlignment="1">
      <alignment horizontal="center" vertical="center" wrapText="1"/>
    </xf>
    <xf numFmtId="0" fontId="0" fillId="0" borderId="5" xfId="0" applyBorder="1" applyAlignment="1">
      <alignment vertical="center" wrapText="1"/>
    </xf>
    <xf numFmtId="0" fontId="2" fillId="0" borderId="0" xfId="0" applyFont="1" applyBorder="1" applyAlignment="1">
      <alignment vertical="center" wrapText="1"/>
    </xf>
    <xf numFmtId="4" fontId="0" fillId="0" borderId="0" xfId="0" applyNumberFormat="1" applyFill="1" applyBorder="1" applyAlignment="1">
      <alignment wrapText="1"/>
    </xf>
    <xf numFmtId="0" fontId="1" fillId="0" borderId="8" xfId="0" applyNumberFormat="1" applyFont="1" applyFill="1" applyBorder="1" applyAlignment="1">
      <alignment horizontal="left" vertical="center" wrapText="1"/>
    </xf>
    <xf numFmtId="0" fontId="1" fillId="0" borderId="8" xfId="0" applyFont="1" applyFill="1" applyBorder="1" applyAlignment="1">
      <alignment horizontal="center" vertical="center" wrapText="1"/>
    </xf>
    <xf numFmtId="0" fontId="1" fillId="0" borderId="8" xfId="0" applyFont="1" applyFill="1" applyBorder="1" applyAlignment="1">
      <alignment vertical="center" wrapText="1"/>
    </xf>
    <xf numFmtId="0" fontId="1" fillId="0" borderId="8" xfId="0" applyFont="1" applyFill="1" applyBorder="1" applyAlignment="1">
      <alignment horizontal="right" vertical="center" wrapText="1"/>
    </xf>
    <xf numFmtId="0" fontId="2" fillId="0" borderId="0" xfId="0" applyFont="1" applyBorder="1" applyAlignment="1">
      <alignment horizontal="center" vertical="center" wrapText="1"/>
    </xf>
    <xf numFmtId="0" fontId="3" fillId="0" borderId="2" xfId="0" applyFont="1" applyFill="1" applyBorder="1" applyAlignment="1">
      <alignment horizontal="center" vertical="center" wrapText="1"/>
    </xf>
    <xf numFmtId="0" fontId="2" fillId="0" borderId="0" xfId="0" applyFont="1" applyBorder="1" applyAlignment="1">
      <alignment horizontal="center" vertical="center" wrapText="1"/>
    </xf>
    <xf numFmtId="0" fontId="1" fillId="0" borderId="8" xfId="0" applyFont="1" applyFill="1" applyBorder="1" applyAlignment="1">
      <alignment horizontal="left" vertical="center" wrapText="1"/>
    </xf>
    <xf numFmtId="0" fontId="0" fillId="0" borderId="18" xfId="0" applyBorder="1" applyAlignment="1">
      <alignment wrapText="1"/>
    </xf>
    <xf numFmtId="0" fontId="0" fillId="0" borderId="19" xfId="0" applyBorder="1" applyAlignment="1">
      <alignment wrapText="1"/>
    </xf>
    <xf numFmtId="0" fontId="0" fillId="0" borderId="20" xfId="0" applyBorder="1" applyAlignment="1">
      <alignment wrapText="1"/>
    </xf>
    <xf numFmtId="0" fontId="0" fillId="0" borderId="5" xfId="0" applyBorder="1" applyAlignment="1">
      <alignment wrapText="1"/>
    </xf>
    <xf numFmtId="0" fontId="0" fillId="0" borderId="21" xfId="0" applyBorder="1" applyAlignment="1">
      <alignment wrapText="1"/>
    </xf>
    <xf numFmtId="4" fontId="4" fillId="0" borderId="23" xfId="0" applyNumberFormat="1" applyFont="1" applyFill="1" applyBorder="1" applyAlignment="1">
      <alignment horizontal="right" vertical="center" wrapText="1"/>
    </xf>
    <xf numFmtId="4" fontId="3" fillId="0" borderId="22" xfId="0" applyNumberFormat="1" applyFont="1" applyBorder="1" applyAlignment="1">
      <alignment horizontal="right" vertical="center" wrapText="1"/>
    </xf>
    <xf numFmtId="0" fontId="0" fillId="0" borderId="6" xfId="0" applyBorder="1" applyAlignment="1">
      <alignment horizontal="center" wrapText="1"/>
    </xf>
    <xf numFmtId="0" fontId="3" fillId="0" borderId="28"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31" xfId="0" applyFont="1" applyFill="1" applyBorder="1" applyAlignment="1">
      <alignment horizontal="left" vertical="center" wrapText="1"/>
    </xf>
    <xf numFmtId="10" fontId="3" fillId="0" borderId="32" xfId="1" applyNumberFormat="1" applyFont="1" applyFill="1" applyBorder="1" applyAlignment="1">
      <alignment horizontal="center" vertical="center" wrapText="1"/>
    </xf>
    <xf numFmtId="0" fontId="3" fillId="0" borderId="33" xfId="0" applyFont="1" applyFill="1" applyBorder="1" applyAlignment="1">
      <alignment horizontal="center" vertical="center" wrapText="1"/>
    </xf>
    <xf numFmtId="0" fontId="3" fillId="0" borderId="34" xfId="0" applyFont="1" applyFill="1" applyBorder="1" applyAlignment="1">
      <alignment horizontal="center" vertical="center" wrapText="1"/>
    </xf>
    <xf numFmtId="0" fontId="6" fillId="4" borderId="35" xfId="0" applyFont="1" applyFill="1" applyBorder="1" applyAlignment="1">
      <alignment horizontal="center" vertical="center" wrapText="1"/>
    </xf>
    <xf numFmtId="4" fontId="6" fillId="4" borderId="30" xfId="0" applyNumberFormat="1" applyFont="1" applyFill="1" applyBorder="1" applyAlignment="1">
      <alignment horizontal="right" vertical="center" wrapText="1"/>
    </xf>
    <xf numFmtId="0" fontId="4" fillId="0" borderId="35" xfId="0" applyFont="1" applyFill="1" applyBorder="1" applyAlignment="1">
      <alignment horizontal="center" vertical="center" wrapText="1"/>
    </xf>
    <xf numFmtId="4" fontId="4" fillId="0" borderId="30" xfId="0" applyNumberFormat="1" applyFont="1" applyFill="1" applyBorder="1" applyAlignment="1">
      <alignment horizontal="right" vertical="center" wrapText="1"/>
    </xf>
    <xf numFmtId="4" fontId="4" fillId="0" borderId="36" xfId="0" applyNumberFormat="1" applyFont="1" applyFill="1" applyBorder="1" applyAlignment="1">
      <alignment horizontal="right" vertical="center" wrapText="1"/>
    </xf>
    <xf numFmtId="0" fontId="5" fillId="0" borderId="37" xfId="0" applyFont="1" applyBorder="1" applyAlignment="1">
      <alignment horizontal="center" vertical="center" wrapText="1"/>
    </xf>
    <xf numFmtId="4" fontId="5" fillId="0" borderId="38" xfId="0" applyNumberFormat="1" applyFont="1" applyBorder="1" applyAlignment="1">
      <alignment horizontal="center" vertical="center" wrapText="1"/>
    </xf>
    <xf numFmtId="0" fontId="3" fillId="2" borderId="24" xfId="0" applyFont="1" applyFill="1" applyBorder="1" applyAlignment="1">
      <alignment wrapText="1"/>
    </xf>
    <xf numFmtId="0" fontId="0" fillId="2" borderId="25" xfId="0" applyFill="1" applyBorder="1" applyAlignment="1">
      <alignment wrapText="1"/>
    </xf>
    <xf numFmtId="0" fontId="3" fillId="2" borderId="37" xfId="0" applyFont="1" applyFill="1" applyBorder="1" applyAlignment="1">
      <alignment wrapText="1"/>
    </xf>
    <xf numFmtId="0" fontId="0" fillId="2" borderId="38" xfId="0" applyFill="1" applyBorder="1" applyAlignment="1">
      <alignment wrapText="1"/>
    </xf>
    <xf numFmtId="0" fontId="3" fillId="2" borderId="38" xfId="0" applyFont="1" applyFill="1" applyBorder="1" applyAlignment="1">
      <alignment wrapText="1"/>
    </xf>
    <xf numFmtId="0" fontId="3" fillId="2" borderId="26" xfId="0" applyFont="1" applyFill="1" applyBorder="1" applyAlignment="1">
      <alignment wrapText="1"/>
    </xf>
    <xf numFmtId="0" fontId="2" fillId="0" borderId="7" xfId="0" applyFont="1" applyBorder="1" applyAlignment="1">
      <alignment horizontal="center" vertical="center" wrapText="1"/>
    </xf>
    <xf numFmtId="0" fontId="0" fillId="2" borderId="7" xfId="0" applyFill="1" applyBorder="1" applyAlignment="1">
      <alignment wrapText="1"/>
    </xf>
    <xf numFmtId="0" fontId="0" fillId="2" borderId="27" xfId="0" applyFill="1" applyBorder="1" applyAlignment="1">
      <alignment wrapText="1"/>
    </xf>
    <xf numFmtId="0" fontId="2" fillId="0" borderId="6" xfId="0" applyFont="1" applyBorder="1" applyAlignment="1">
      <alignment vertical="center" wrapText="1"/>
    </xf>
    <xf numFmtId="4" fontId="0" fillId="0" borderId="0" xfId="0" applyNumberFormat="1" applyBorder="1" applyAlignment="1">
      <alignment wrapText="1"/>
    </xf>
    <xf numFmtId="0" fontId="1" fillId="0" borderId="35" xfId="0" applyFont="1" applyFill="1" applyBorder="1" applyAlignment="1">
      <alignment horizontal="center" vertical="center" wrapText="1"/>
    </xf>
    <xf numFmtId="0" fontId="2" fillId="0" borderId="7" xfId="0" applyFont="1" applyBorder="1" applyAlignment="1">
      <alignment horizontal="center" vertical="center" wrapText="1"/>
    </xf>
    <xf numFmtId="0" fontId="2" fillId="0" borderId="0" xfId="0" applyFont="1" applyBorder="1" applyAlignment="1">
      <alignment horizontal="center" vertical="center" wrapText="1"/>
    </xf>
    <xf numFmtId="0" fontId="3" fillId="0" borderId="24"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25" xfId="0" applyFont="1" applyFill="1" applyBorder="1" applyAlignment="1">
      <alignment horizontal="center" vertical="center" wrapText="1"/>
    </xf>
    <xf numFmtId="0" fontId="3" fillId="0" borderId="26"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0" fillId="0" borderId="6" xfId="0" applyBorder="1" applyAlignment="1">
      <alignment horizontal="center" wrapText="1"/>
    </xf>
    <xf numFmtId="0" fontId="0" fillId="0" borderId="25" xfId="0" applyBorder="1" applyAlignment="1">
      <alignment horizontal="center" wrapText="1"/>
    </xf>
    <xf numFmtId="0" fontId="0" fillId="0" borderId="24" xfId="0" applyBorder="1" applyAlignment="1">
      <alignment horizontal="center" wrapText="1"/>
    </xf>
    <xf numFmtId="0" fontId="3" fillId="0" borderId="29" xfId="0" applyFont="1" applyFill="1" applyBorder="1" applyAlignment="1">
      <alignment horizontal="left" vertical="center" wrapText="1"/>
    </xf>
    <xf numFmtId="0" fontId="3" fillId="0" borderId="2" xfId="0" applyFont="1" applyFill="1" applyBorder="1" applyAlignment="1">
      <alignment horizontal="left" vertical="center" wrapText="1"/>
    </xf>
    <xf numFmtId="0" fontId="3" fillId="0" borderId="17" xfId="0" applyFont="1" applyFill="1" applyBorder="1" applyAlignment="1">
      <alignment horizontal="left" vertical="center" wrapText="1"/>
    </xf>
    <xf numFmtId="0" fontId="3" fillId="0" borderId="26" xfId="0" applyFont="1" applyFill="1" applyBorder="1" applyAlignment="1">
      <alignment horizontal="left" vertical="center" wrapText="1"/>
    </xf>
    <xf numFmtId="0" fontId="3" fillId="0" borderId="7" xfId="0" applyFont="1" applyFill="1" applyBorder="1" applyAlignment="1">
      <alignment horizontal="left" vertical="center" wrapText="1"/>
    </xf>
    <xf numFmtId="0" fontId="3" fillId="0" borderId="13" xfId="0" applyFont="1" applyFill="1" applyBorder="1" applyAlignment="1">
      <alignment horizontal="left" vertical="center" wrapText="1"/>
    </xf>
    <xf numFmtId="0" fontId="0" fillId="0" borderId="26" xfId="0" applyFill="1" applyBorder="1" applyAlignment="1">
      <alignment horizontal="center" wrapText="1"/>
    </xf>
    <xf numFmtId="0" fontId="0" fillId="0" borderId="7" xfId="0" applyFill="1" applyBorder="1" applyAlignment="1">
      <alignment horizontal="center" wrapText="1"/>
    </xf>
    <xf numFmtId="0" fontId="0" fillId="0" borderId="27" xfId="0" applyFill="1" applyBorder="1" applyAlignment="1">
      <alignment horizontal="center" wrapText="1"/>
    </xf>
    <xf numFmtId="0" fontId="3" fillId="0" borderId="8" xfId="0" applyFont="1" applyFill="1" applyBorder="1" applyAlignment="1">
      <alignment horizontal="left" vertical="center" wrapText="1"/>
    </xf>
    <xf numFmtId="0" fontId="3" fillId="0" borderId="10" xfId="0" applyFont="1" applyFill="1" applyBorder="1" applyAlignment="1">
      <alignment horizontal="left" vertical="center" wrapText="1"/>
    </xf>
    <xf numFmtId="0" fontId="3" fillId="0" borderId="30" xfId="0" applyFont="1" applyFill="1" applyBorder="1" applyAlignment="1">
      <alignment horizontal="left" vertical="center" wrapText="1"/>
    </xf>
    <xf numFmtId="0" fontId="3" fillId="0" borderId="39" xfId="0" applyFont="1" applyFill="1" applyBorder="1" applyAlignment="1">
      <alignment horizontal="left" vertical="center" wrapText="1"/>
    </xf>
    <xf numFmtId="0" fontId="3" fillId="0" borderId="40" xfId="0" applyFont="1" applyFill="1" applyBorder="1" applyAlignment="1">
      <alignment horizontal="left" vertical="center" wrapText="1"/>
    </xf>
    <xf numFmtId="0" fontId="3" fillId="0" borderId="41" xfId="0" applyFont="1" applyFill="1" applyBorder="1" applyAlignment="1">
      <alignment horizontal="left" vertical="center" wrapText="1"/>
    </xf>
    <xf numFmtId="0" fontId="3" fillId="0" borderId="10"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1" xfId="0" applyFont="1" applyFill="1" applyBorder="1" applyAlignment="1">
      <alignment horizontal="center" vertical="center" wrapText="1"/>
    </xf>
    <xf numFmtId="0" fontId="2" fillId="0" borderId="11" xfId="0" applyFont="1" applyBorder="1" applyAlignment="1">
      <alignment horizontal="center" vertical="center" wrapText="1"/>
    </xf>
    <xf numFmtId="0" fontId="2" fillId="0" borderId="7" xfId="0" applyFont="1" applyBorder="1" applyAlignment="1">
      <alignment horizontal="center" vertical="center" wrapText="1"/>
    </xf>
    <xf numFmtId="0" fontId="2" fillId="0" borderId="0" xfId="0" applyFont="1" applyBorder="1" applyAlignment="1">
      <alignment horizontal="center" vertical="center" wrapText="1"/>
    </xf>
    <xf numFmtId="0" fontId="3" fillId="0" borderId="12" xfId="0" applyFont="1" applyFill="1" applyBorder="1" applyAlignment="1">
      <alignment horizontal="left" vertical="center" wrapText="1"/>
    </xf>
    <xf numFmtId="0" fontId="3" fillId="0" borderId="14" xfId="0" applyFont="1" applyFill="1" applyBorder="1" applyAlignment="1">
      <alignment horizontal="center" vertical="center" wrapText="1"/>
    </xf>
    <xf numFmtId="0" fontId="3" fillId="0" borderId="15" xfId="0" applyFont="1" applyFill="1" applyBorder="1" applyAlignment="1">
      <alignment horizontal="center" vertical="center" wrapText="1"/>
    </xf>
    <xf numFmtId="0" fontId="5" fillId="0" borderId="28"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6" xfId="0" applyFont="1" applyBorder="1" applyAlignment="1">
      <alignment horizontal="center" vertical="center" wrapText="1"/>
    </xf>
  </cellXfs>
  <cellStyles count="7">
    <cellStyle name="Moeda 2" xfId="6"/>
    <cellStyle name="Normal" xfId="0" builtinId="0"/>
    <cellStyle name="Normal 2" xfId="4"/>
    <cellStyle name="Normal 3" xfId="2"/>
    <cellStyle name="Porcentagem" xfId="1" builtinId="5"/>
    <cellStyle name="Porcentagem 2" xfId="5"/>
    <cellStyle name="Separador de milhares 5"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3</xdr:col>
      <xdr:colOff>114300</xdr:colOff>
      <xdr:row>0</xdr:row>
      <xdr:rowOff>66675</xdr:rowOff>
    </xdr:from>
    <xdr:to>
      <xdr:col>5</xdr:col>
      <xdr:colOff>19050</xdr:colOff>
      <xdr:row>0</xdr:row>
      <xdr:rowOff>704850</xdr:rowOff>
    </xdr:to>
    <xdr:sp macro="" textlink="">
      <xdr:nvSpPr>
        <xdr:cNvPr id="5121" name="Text Box 6">
          <a:extLst>
            <a:ext uri="{FF2B5EF4-FFF2-40B4-BE49-F238E27FC236}">
              <a16:creationId xmlns:a16="http://schemas.microsoft.com/office/drawing/2014/main" xmlns="" id="{00000000-0008-0000-0000-000001140000}"/>
            </a:ext>
          </a:extLst>
        </xdr:cNvPr>
        <xdr:cNvSpPr txBox="1">
          <a:spLocks noChangeArrowheads="1"/>
        </xdr:cNvSpPr>
      </xdr:nvSpPr>
      <xdr:spPr bwMode="auto">
        <a:xfrm>
          <a:off x="1409700" y="66675"/>
          <a:ext cx="3819525" cy="638175"/>
        </a:xfrm>
        <a:prstGeom prst="rect">
          <a:avLst/>
        </a:prstGeom>
        <a:noFill/>
        <a:ln w="9525">
          <a:noFill/>
          <a:miter lim="800000"/>
          <a:headEnd/>
          <a:tailEnd/>
        </a:ln>
      </xdr:spPr>
      <xdr:txBody>
        <a:bodyPr vertOverflow="clip" wrap="square" lIns="27432" tIns="22860" rIns="0" bIns="0" anchor="t" upright="1"/>
        <a:lstStyle/>
        <a:p>
          <a:pPr algn="l" rtl="0">
            <a:defRPr sz="1000"/>
          </a:pPr>
          <a:r>
            <a:rPr lang="pt-BR" sz="900" b="0" i="0" u="none" strike="noStrike" baseline="0">
              <a:solidFill>
                <a:srgbClr val="000000"/>
              </a:solidFill>
              <a:latin typeface="Arial"/>
              <a:cs typeface="Arial"/>
            </a:rPr>
            <a:t>ESTADO DE MINAS GERAIS</a:t>
          </a:r>
          <a:endParaRPr lang="pt-BR" sz="1100" b="0" i="0" u="none" strike="noStrike" baseline="0">
            <a:solidFill>
              <a:srgbClr val="000000"/>
            </a:solidFill>
            <a:latin typeface="Arial"/>
            <a:cs typeface="Arial"/>
          </a:endParaRPr>
        </a:p>
        <a:p>
          <a:pPr algn="l" rtl="0">
            <a:defRPr sz="1000"/>
          </a:pPr>
          <a:r>
            <a:rPr lang="pt-BR" sz="1100" b="1" i="0" u="none" strike="noStrike" baseline="0">
              <a:solidFill>
                <a:srgbClr val="000000"/>
              </a:solidFill>
              <a:latin typeface="Arial"/>
              <a:cs typeface="Arial"/>
            </a:rPr>
            <a:t>PREFEITURA MUNICIPAL DE MURIAÉ</a:t>
          </a:r>
          <a:endParaRPr lang="pt-BR" sz="900" b="0" i="0" u="none" strike="noStrike" baseline="0">
            <a:solidFill>
              <a:srgbClr val="000000"/>
            </a:solidFill>
            <a:latin typeface="Arial"/>
            <a:cs typeface="Arial"/>
          </a:endParaRPr>
        </a:p>
        <a:p>
          <a:pPr algn="l" rtl="0">
            <a:defRPr sz="1000"/>
          </a:pPr>
          <a:r>
            <a:rPr lang="pt-BR" sz="800" b="0" i="0" u="none" strike="noStrike" baseline="0">
              <a:solidFill>
                <a:srgbClr val="000000"/>
              </a:solidFill>
              <a:latin typeface="Arial"/>
              <a:cs typeface="Arial"/>
            </a:rPr>
            <a:t>CNPJ: 17.947.581/0001-76</a:t>
          </a:r>
        </a:p>
        <a:p>
          <a:pPr algn="l" rtl="0">
            <a:defRPr sz="1000"/>
          </a:pPr>
          <a:r>
            <a:rPr lang="pt-BR" sz="800" b="0" i="0" u="none" strike="noStrike" baseline="0">
              <a:solidFill>
                <a:srgbClr val="000000"/>
              </a:solidFill>
              <a:latin typeface="Arial"/>
              <a:cs typeface="Arial"/>
            </a:rPr>
            <a:t>Secretaria Municipal de Obras Públicas</a:t>
          </a:r>
        </a:p>
      </xdr:txBody>
    </xdr:sp>
    <xdr:clientData/>
  </xdr:twoCellAnchor>
  <xdr:twoCellAnchor>
    <xdr:from>
      <xdr:col>1</xdr:col>
      <xdr:colOff>114300</xdr:colOff>
      <xdr:row>0</xdr:row>
      <xdr:rowOff>47625</xdr:rowOff>
    </xdr:from>
    <xdr:to>
      <xdr:col>1</xdr:col>
      <xdr:colOff>885825</xdr:colOff>
      <xdr:row>1</xdr:row>
      <xdr:rowOff>9525</xdr:rowOff>
    </xdr:to>
    <xdr:pic>
      <xdr:nvPicPr>
        <xdr:cNvPr id="5134" name="Picture 4" descr="brasao 2005">
          <a:extLst>
            <a:ext uri="{FF2B5EF4-FFF2-40B4-BE49-F238E27FC236}">
              <a16:creationId xmlns:a16="http://schemas.microsoft.com/office/drawing/2014/main" xmlns="" id="{00000000-0008-0000-0000-00000E1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476250" y="47625"/>
          <a:ext cx="771525" cy="733425"/>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Users\Ismar.maria\Documents\REVITALIZA&#199;&#195;O%20PRA&#199;A%20CORONEL%20TIBURCIO-2019\Pra&#231;as%202018%20490mil%20M&#218;LTIPLA%20V3.05%20R0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Users\Ismar.maria\Documents\REVITALIZA&#199;&#195;O%20PRA&#199;A%20CORONEL%20TIBURCIO-2019\PLANILHA%20REVITALIZA&#199;&#195;O%20PRA&#199;A%20CEL%20TIB&#218;RCIO-2019.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MENU"/>
      <sheetName val="DADOS"/>
      <sheetName val="NOVO"/>
      <sheetName val="BDI"/>
      <sheetName val="ORÇAMENTO"/>
      <sheetName val="CÁLCULO"/>
      <sheetName val="EVENTOS"/>
      <sheetName val="CRONO"/>
      <sheetName val="CRONOPLE"/>
      <sheetName val="PLE"/>
      <sheetName val="QCI"/>
      <sheetName val="BM"/>
      <sheetName val="RRE"/>
      <sheetName val="OFÍCIO"/>
    </sheetNames>
    <sheetDataSet>
      <sheetData sheetId="0"/>
      <sheetData sheetId="1">
        <row r="18">
          <cell r="F18" t="str">
            <v>DESONERADO</v>
          </cell>
        </row>
      </sheetData>
      <sheetData sheetId="2"/>
      <sheetData sheetId="3">
        <row r="138">
          <cell r="A138" t="str">
            <v>(SELECIONAR)</v>
          </cell>
        </row>
        <row r="139">
          <cell r="A139" t="str">
            <v>Construção e Reforma de Edifícios</v>
          </cell>
        </row>
        <row r="140">
          <cell r="A140" t="str">
            <v>Construção de Praças Urbanas, Rodovias, Ferrovias e recapeamento e pavimentação de vias urbanas</v>
          </cell>
        </row>
        <row r="141">
          <cell r="A141" t="str">
            <v>Construção de Redes de Abastecimento de Água, Coleta de Esgoto</v>
          </cell>
        </row>
        <row r="142">
          <cell r="A142" t="str">
            <v>Construção e Manutenção de Estações e Redes de Distribuição de Energia Elétrica</v>
          </cell>
        </row>
        <row r="143">
          <cell r="A143" t="str">
            <v>Obras Portuárias, Marítimas e Fluviais</v>
          </cell>
        </row>
        <row r="144">
          <cell r="A144" t="str">
            <v>Fornecimento de Materiais e Equipamentos (aquisição indireta - em conjunto com licitação de obras)</v>
          </cell>
        </row>
        <row r="145">
          <cell r="A145" t="str">
            <v>Fornecimento de Materiais e Equipamentos (aquisição direta)</v>
          </cell>
        </row>
        <row r="146">
          <cell r="A146" t="str">
            <v>Estudos e Projetos, Planos e Gerenciamento e outros correlatos</v>
          </cell>
        </row>
      </sheetData>
      <sheetData sheetId="4"/>
      <sheetData sheetId="5"/>
      <sheetData sheetId="6"/>
      <sheetData sheetId="7"/>
      <sheetData sheetId="8"/>
      <sheetData sheetId="9"/>
      <sheetData sheetId="10"/>
      <sheetData sheetId="11"/>
      <sheetData sheetId="12"/>
      <sheetData sheetId="13"/>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Planilha Orcamentaria"/>
      <sheetName val="Cronograma"/>
      <sheetName val="Memória de Cálculo"/>
      <sheetName val="BDI"/>
      <sheetName val="CCU"/>
    </sheetNames>
    <sheetDataSet>
      <sheetData sheetId="0">
        <row r="8">
          <cell r="A8" t="str">
            <v>PRAZO DE EXECUÇÃO: 30 dias</v>
          </cell>
          <cell r="G8">
            <v>0</v>
          </cell>
        </row>
      </sheetData>
      <sheetData sheetId="1"/>
      <sheetData sheetId="2"/>
      <sheetData sheetId="3"/>
      <sheetData sheetId="4"/>
    </sheetDataSet>
  </externalBook>
</externalLink>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M62"/>
  <sheetViews>
    <sheetView showGridLines="0" showZeros="0" tabSelected="1" view="pageBreakPreview" zoomScaleNormal="100" zoomScaleSheetLayoutView="100" workbookViewId="0">
      <selection activeCell="J46" sqref="J46"/>
    </sheetView>
  </sheetViews>
  <sheetFormatPr defaultRowHeight="12.75"/>
  <cols>
    <col min="1" max="1" width="5.28515625" style="20" customWidth="1"/>
    <col min="2" max="3" width="14" style="20" customWidth="1"/>
    <col min="4" max="4" width="50.85546875" style="20" customWidth="1"/>
    <col min="5" max="5" width="9.140625" style="20" customWidth="1"/>
    <col min="6" max="6" width="13.5703125" style="20" customWidth="1"/>
    <col min="7" max="7" width="14.7109375" style="20" customWidth="1"/>
    <col min="8" max="8" width="14.5703125" style="20" customWidth="1"/>
    <col min="9" max="9" width="12.140625" style="20" customWidth="1"/>
    <col min="10" max="10" width="15.28515625" style="20" customWidth="1"/>
    <col min="11" max="11" width="10.140625" style="41" customWidth="1"/>
    <col min="12" max="12" width="9.140625" style="20"/>
    <col min="13" max="13" width="12.42578125" style="21" customWidth="1"/>
    <col min="14" max="16384" width="9.140625" style="20"/>
  </cols>
  <sheetData>
    <row r="1" spans="1:13" ht="60.75" customHeight="1">
      <c r="A1" s="99"/>
      <c r="B1" s="97"/>
      <c r="C1" s="63"/>
      <c r="D1" s="97"/>
      <c r="E1" s="97"/>
      <c r="F1" s="97"/>
      <c r="G1" s="97"/>
      <c r="H1" s="97"/>
      <c r="I1" s="97"/>
      <c r="J1" s="98"/>
    </row>
    <row r="2" spans="1:13" ht="3.75" customHeight="1" thickBot="1">
      <c r="A2" s="106"/>
      <c r="B2" s="107"/>
      <c r="C2" s="107"/>
      <c r="D2" s="107"/>
      <c r="E2" s="107"/>
      <c r="F2" s="107"/>
      <c r="G2" s="107"/>
      <c r="H2" s="107"/>
      <c r="I2" s="107"/>
      <c r="J2" s="108"/>
    </row>
    <row r="3" spans="1:13" ht="20.100000000000001" customHeight="1" thickBot="1">
      <c r="A3" s="91" t="s">
        <v>4</v>
      </c>
      <c r="B3" s="92"/>
      <c r="C3" s="92"/>
      <c r="D3" s="92"/>
      <c r="E3" s="92"/>
      <c r="F3" s="92"/>
      <c r="G3" s="92"/>
      <c r="H3" s="92"/>
      <c r="I3" s="92"/>
      <c r="J3" s="93"/>
    </row>
    <row r="4" spans="1:13" ht="3.75" customHeight="1" thickBot="1">
      <c r="A4" s="64"/>
      <c r="B4" s="22"/>
      <c r="C4" s="22"/>
      <c r="D4" s="22"/>
      <c r="E4" s="22"/>
      <c r="F4" s="22"/>
      <c r="G4" s="22"/>
      <c r="H4" s="22"/>
      <c r="I4" s="22"/>
      <c r="J4" s="65"/>
    </row>
    <row r="5" spans="1:13" ht="20.100000000000001" customHeight="1">
      <c r="A5" s="112" t="s">
        <v>39</v>
      </c>
      <c r="B5" s="113"/>
      <c r="C5" s="113"/>
      <c r="D5" s="113"/>
      <c r="E5" s="113"/>
      <c r="F5" s="114"/>
      <c r="G5" s="109" t="s">
        <v>95</v>
      </c>
      <c r="H5" s="110"/>
      <c r="I5" s="110"/>
      <c r="J5" s="111"/>
    </row>
    <row r="6" spans="1:13" ht="20.100000000000001" customHeight="1">
      <c r="A6" s="100" t="s">
        <v>40</v>
      </c>
      <c r="B6" s="101"/>
      <c r="C6" s="101"/>
      <c r="D6" s="101"/>
      <c r="E6" s="102"/>
      <c r="F6" s="115" t="s">
        <v>10</v>
      </c>
      <c r="G6" s="116"/>
      <c r="H6" s="116"/>
      <c r="I6" s="116"/>
      <c r="J6" s="117"/>
    </row>
    <row r="7" spans="1:13" ht="20.100000000000001" customHeight="1">
      <c r="A7" s="100" t="s">
        <v>132</v>
      </c>
      <c r="B7" s="101"/>
      <c r="C7" s="101"/>
      <c r="D7" s="101"/>
      <c r="E7" s="102"/>
      <c r="F7" s="122" t="s">
        <v>8</v>
      </c>
      <c r="G7" s="121" t="s">
        <v>6</v>
      </c>
      <c r="H7" s="53" t="s">
        <v>20</v>
      </c>
      <c r="I7" s="53"/>
      <c r="J7" s="66" t="s">
        <v>7</v>
      </c>
    </row>
    <row r="8" spans="1:13" ht="20.100000000000001" customHeight="1" thickBot="1">
      <c r="A8" s="103" t="s">
        <v>93</v>
      </c>
      <c r="B8" s="104"/>
      <c r="C8" s="104"/>
      <c r="D8" s="104"/>
      <c r="E8" s="105"/>
      <c r="F8" s="123"/>
      <c r="G8" s="105"/>
      <c r="H8" s="23" t="s">
        <v>33</v>
      </c>
      <c r="I8" s="23"/>
      <c r="J8" s="67"/>
    </row>
    <row r="9" spans="1:13" ht="3.75" customHeight="1" thickBot="1">
      <c r="A9" s="94"/>
      <c r="B9" s="95"/>
      <c r="C9" s="95"/>
      <c r="D9" s="95"/>
      <c r="E9" s="95"/>
      <c r="F9" s="95"/>
      <c r="G9" s="95"/>
      <c r="H9" s="95"/>
      <c r="I9" s="95"/>
      <c r="J9" s="96"/>
    </row>
    <row r="10" spans="1:13" ht="39" thickBot="1">
      <c r="A10" s="68" t="s">
        <v>0</v>
      </c>
      <c r="B10" s="1" t="s">
        <v>5</v>
      </c>
      <c r="C10" s="1" t="s">
        <v>34</v>
      </c>
      <c r="D10" s="1" t="s">
        <v>1</v>
      </c>
      <c r="E10" s="1" t="s">
        <v>3</v>
      </c>
      <c r="F10" s="1" t="s">
        <v>2</v>
      </c>
      <c r="G10" s="1" t="s">
        <v>11</v>
      </c>
      <c r="H10" s="1" t="s">
        <v>12</v>
      </c>
      <c r="I10" s="9" t="s">
        <v>32</v>
      </c>
      <c r="J10" s="69" t="s">
        <v>9</v>
      </c>
      <c r="M10" s="24"/>
    </row>
    <row r="11" spans="1:13" s="26" customFormat="1" ht="20.25" customHeight="1">
      <c r="A11" s="70">
        <v>1</v>
      </c>
      <c r="B11" s="18"/>
      <c r="C11" s="15"/>
      <c r="D11" s="16" t="s">
        <v>16</v>
      </c>
      <c r="E11" s="19"/>
      <c r="F11" s="17"/>
      <c r="G11" s="17"/>
      <c r="H11" s="17"/>
      <c r="I11" s="17"/>
      <c r="J11" s="71"/>
      <c r="K11" s="25">
        <f>SUM(J12:J15)</f>
        <v>0</v>
      </c>
      <c r="M11" s="27"/>
    </row>
    <row r="12" spans="1:13" s="28" customFormat="1" ht="20.25" customHeight="1">
      <c r="A12" s="72" t="s">
        <v>13</v>
      </c>
      <c r="B12" s="11" t="s">
        <v>14</v>
      </c>
      <c r="C12" s="10" t="s">
        <v>35</v>
      </c>
      <c r="D12" s="12" t="s">
        <v>17</v>
      </c>
      <c r="E12" s="51" t="s">
        <v>77</v>
      </c>
      <c r="F12" s="7">
        <v>1</v>
      </c>
      <c r="G12" s="7"/>
      <c r="H12" s="7">
        <f>ROUND(G12*(1+$J$8),2)</f>
        <v>0</v>
      </c>
      <c r="I12" s="7">
        <f>F12*G12</f>
        <v>0</v>
      </c>
      <c r="J12" s="73">
        <f>ROUND(F12*H12,2)</f>
        <v>0</v>
      </c>
      <c r="K12" s="42"/>
      <c r="M12" s="14"/>
    </row>
    <row r="13" spans="1:13" s="28" customFormat="1" ht="20.25" customHeight="1">
      <c r="A13" s="72" t="s">
        <v>21</v>
      </c>
      <c r="B13" s="55" t="s">
        <v>22</v>
      </c>
      <c r="C13" s="10" t="s">
        <v>35</v>
      </c>
      <c r="D13" s="12" t="s">
        <v>23</v>
      </c>
      <c r="E13" s="13" t="s">
        <v>18</v>
      </c>
      <c r="F13" s="7">
        <v>8</v>
      </c>
      <c r="G13" s="7"/>
      <c r="H13" s="7">
        <f>ROUND(G13*(1+$J$8),2)</f>
        <v>0</v>
      </c>
      <c r="I13" s="7">
        <f>F13*G13</f>
        <v>0</v>
      </c>
      <c r="J13" s="73">
        <f>ROUND(F13*H13,2)</f>
        <v>0</v>
      </c>
      <c r="K13" s="42"/>
      <c r="M13" s="14"/>
    </row>
    <row r="14" spans="1:13" s="29" customFormat="1" ht="29.25" customHeight="1">
      <c r="A14" s="72" t="s">
        <v>24</v>
      </c>
      <c r="B14" s="55" t="s">
        <v>25</v>
      </c>
      <c r="C14" s="10" t="s">
        <v>35</v>
      </c>
      <c r="D14" s="12" t="s">
        <v>26</v>
      </c>
      <c r="E14" s="51" t="s">
        <v>77</v>
      </c>
      <c r="F14" s="7">
        <v>1</v>
      </c>
      <c r="G14" s="7"/>
      <c r="H14" s="7">
        <f>ROUND(G14*(1+$J$8),2)</f>
        <v>0</v>
      </c>
      <c r="I14" s="7">
        <f>F14*G14</f>
        <v>0</v>
      </c>
      <c r="J14" s="73">
        <f>ROUND(F14*H14,2)</f>
        <v>0</v>
      </c>
      <c r="K14" s="42"/>
      <c r="M14" s="14"/>
    </row>
    <row r="15" spans="1:13" s="29" customFormat="1" ht="20.25" customHeight="1">
      <c r="A15" s="72" t="s">
        <v>27</v>
      </c>
      <c r="B15" s="55" t="s">
        <v>41</v>
      </c>
      <c r="C15" s="10" t="s">
        <v>35</v>
      </c>
      <c r="D15" s="12" t="s">
        <v>28</v>
      </c>
      <c r="E15" s="51" t="s">
        <v>77</v>
      </c>
      <c r="F15" s="7">
        <v>1</v>
      </c>
      <c r="G15" s="7"/>
      <c r="H15" s="7">
        <f>ROUND(G15*(1+$J$8),2)</f>
        <v>0</v>
      </c>
      <c r="I15" s="7">
        <f>F15*G15</f>
        <v>0</v>
      </c>
      <c r="J15" s="73">
        <f>ROUND(F15*H15,2)</f>
        <v>0</v>
      </c>
      <c r="K15" s="42"/>
      <c r="M15" s="14"/>
    </row>
    <row r="16" spans="1:13" s="39" customFormat="1" ht="20.25" customHeight="1">
      <c r="A16" s="70">
        <v>2</v>
      </c>
      <c r="B16" s="30"/>
      <c r="C16" s="15"/>
      <c r="D16" s="16" t="s">
        <v>54</v>
      </c>
      <c r="E16" s="19"/>
      <c r="F16" s="17"/>
      <c r="G16" s="17"/>
      <c r="H16" s="17"/>
      <c r="I16" s="17"/>
      <c r="J16" s="71"/>
      <c r="K16" s="36">
        <f>SUM(J17:J45)</f>
        <v>0</v>
      </c>
      <c r="L16" s="37"/>
      <c r="M16" s="38"/>
    </row>
    <row r="17" spans="1:13" s="28" customFormat="1" ht="38.25">
      <c r="A17" s="72" t="s">
        <v>31</v>
      </c>
      <c r="B17" s="50" t="s">
        <v>42</v>
      </c>
      <c r="C17" s="10" t="s">
        <v>35</v>
      </c>
      <c r="D17" s="48" t="s">
        <v>44</v>
      </c>
      <c r="E17" s="32" t="s">
        <v>19</v>
      </c>
      <c r="F17" s="35">
        <v>1.44</v>
      </c>
      <c r="G17" s="7"/>
      <c r="H17" s="7">
        <f>ROUND(G17*(1+$J$8),2)</f>
        <v>0</v>
      </c>
      <c r="I17" s="7">
        <f t="shared" ref="I17:I33" si="0">F17*G17</f>
        <v>0</v>
      </c>
      <c r="J17" s="73">
        <f>ROUND(F17*H17,2)</f>
        <v>0</v>
      </c>
      <c r="K17" s="47"/>
      <c r="L17" s="33"/>
      <c r="M17" s="34"/>
    </row>
    <row r="18" spans="1:13" s="28" customFormat="1" ht="38.25">
      <c r="A18" s="72" t="s">
        <v>36</v>
      </c>
      <c r="B18" s="40" t="s">
        <v>43</v>
      </c>
      <c r="C18" s="10" t="s">
        <v>35</v>
      </c>
      <c r="D18" s="8" t="s">
        <v>45</v>
      </c>
      <c r="E18" s="32" t="s">
        <v>18</v>
      </c>
      <c r="F18" s="35">
        <v>5.74</v>
      </c>
      <c r="G18" s="7"/>
      <c r="H18" s="7">
        <f>ROUND(G18*(1+$J$8),2)</f>
        <v>0</v>
      </c>
      <c r="I18" s="7">
        <f t="shared" si="0"/>
        <v>0</v>
      </c>
      <c r="J18" s="73">
        <f>ROUND(F18*H18,2)</f>
        <v>0</v>
      </c>
      <c r="K18" s="42"/>
      <c r="L18" s="33"/>
      <c r="M18" s="34"/>
    </row>
    <row r="19" spans="1:13" s="28" customFormat="1" ht="25.5">
      <c r="A19" s="72" t="s">
        <v>37</v>
      </c>
      <c r="B19" s="31" t="s">
        <v>46</v>
      </c>
      <c r="C19" s="10" t="s">
        <v>35</v>
      </c>
      <c r="D19" s="48" t="s">
        <v>47</v>
      </c>
      <c r="E19" s="32" t="s">
        <v>19</v>
      </c>
      <c r="F19" s="35">
        <v>1.61</v>
      </c>
      <c r="G19" s="7"/>
      <c r="H19" s="7">
        <f>ROUND(G19*(1+$J$8),2)</f>
        <v>0</v>
      </c>
      <c r="I19" s="7">
        <f t="shared" si="0"/>
        <v>0</v>
      </c>
      <c r="J19" s="73">
        <f>ROUND(F19*H19,2)</f>
        <v>0</v>
      </c>
      <c r="K19" s="42"/>
      <c r="L19" s="33"/>
      <c r="M19" s="34"/>
    </row>
    <row r="20" spans="1:13" s="28" customFormat="1" ht="25.5">
      <c r="A20" s="72" t="s">
        <v>38</v>
      </c>
      <c r="B20" s="31" t="s">
        <v>48</v>
      </c>
      <c r="C20" s="49" t="s">
        <v>35</v>
      </c>
      <c r="D20" s="48" t="s">
        <v>49</v>
      </c>
      <c r="E20" s="32" t="s">
        <v>19</v>
      </c>
      <c r="F20" s="35">
        <v>1.61</v>
      </c>
      <c r="G20" s="7"/>
      <c r="H20" s="7">
        <f>ROUND(G20*(1+$J$8),2)</f>
        <v>0</v>
      </c>
      <c r="I20" s="7">
        <f t="shared" si="0"/>
        <v>0</v>
      </c>
      <c r="J20" s="73">
        <f>ROUND(F20*H20,2)</f>
        <v>0</v>
      </c>
      <c r="K20" s="42"/>
      <c r="L20" s="33"/>
      <c r="M20" s="34"/>
    </row>
    <row r="21" spans="1:13" s="28" customFormat="1" ht="39.75" customHeight="1">
      <c r="A21" s="72" t="s">
        <v>50</v>
      </c>
      <c r="B21" s="31" t="s">
        <v>51</v>
      </c>
      <c r="C21" s="49" t="s">
        <v>35</v>
      </c>
      <c r="D21" s="48" t="s">
        <v>52</v>
      </c>
      <c r="E21" s="32" t="s">
        <v>18</v>
      </c>
      <c r="F21" s="35">
        <v>11.05</v>
      </c>
      <c r="G21" s="7"/>
      <c r="H21" s="7">
        <f t="shared" ref="H21:H33" si="1">ROUND(G21*(1+$J$8),2)</f>
        <v>0</v>
      </c>
      <c r="I21" s="7">
        <f t="shared" si="0"/>
        <v>0</v>
      </c>
      <c r="J21" s="73">
        <f t="shared" ref="J21:J33" si="2">ROUND(F21*H21,2)</f>
        <v>0</v>
      </c>
      <c r="K21" s="42"/>
      <c r="L21" s="33"/>
      <c r="M21" s="34"/>
    </row>
    <row r="22" spans="1:13" s="28" customFormat="1" ht="20.25" customHeight="1">
      <c r="A22" s="72" t="s">
        <v>53</v>
      </c>
      <c r="B22" s="31" t="s">
        <v>88</v>
      </c>
      <c r="C22" s="49" t="s">
        <v>35</v>
      </c>
      <c r="D22" s="48" t="s">
        <v>89</v>
      </c>
      <c r="E22" s="32" t="s">
        <v>18</v>
      </c>
      <c r="F22" s="35">
        <v>3.41</v>
      </c>
      <c r="G22" s="7"/>
      <c r="H22" s="7">
        <f t="shared" si="1"/>
        <v>0</v>
      </c>
      <c r="I22" s="7">
        <f t="shared" si="0"/>
        <v>0</v>
      </c>
      <c r="J22" s="73">
        <f t="shared" si="2"/>
        <v>0</v>
      </c>
      <c r="K22" s="42"/>
      <c r="L22" s="33"/>
      <c r="M22" s="34"/>
    </row>
    <row r="23" spans="1:13" s="28" customFormat="1" ht="36.75" customHeight="1">
      <c r="A23" s="72" t="s">
        <v>56</v>
      </c>
      <c r="B23" s="31" t="s">
        <v>55</v>
      </c>
      <c r="C23" s="49" t="s">
        <v>35</v>
      </c>
      <c r="D23" s="48" t="s">
        <v>94</v>
      </c>
      <c r="E23" s="32" t="s">
        <v>18</v>
      </c>
      <c r="F23" s="35">
        <v>61</v>
      </c>
      <c r="G23" s="7"/>
      <c r="H23" s="7">
        <f t="shared" si="1"/>
        <v>0</v>
      </c>
      <c r="I23" s="7">
        <f t="shared" si="0"/>
        <v>0</v>
      </c>
      <c r="J23" s="73">
        <f t="shared" si="2"/>
        <v>0</v>
      </c>
      <c r="K23" s="42"/>
      <c r="L23" s="33"/>
      <c r="M23" s="34"/>
    </row>
    <row r="24" spans="1:13" s="28" customFormat="1" ht="39.75" customHeight="1">
      <c r="A24" s="72" t="s">
        <v>59</v>
      </c>
      <c r="B24" s="31" t="s">
        <v>57</v>
      </c>
      <c r="C24" s="49" t="s">
        <v>35</v>
      </c>
      <c r="D24" s="48" t="s">
        <v>58</v>
      </c>
      <c r="E24" s="32" t="s">
        <v>18</v>
      </c>
      <c r="F24" s="35">
        <v>61</v>
      </c>
      <c r="G24" s="7"/>
      <c r="H24" s="7">
        <f t="shared" si="1"/>
        <v>0</v>
      </c>
      <c r="I24" s="7">
        <f t="shared" si="0"/>
        <v>0</v>
      </c>
      <c r="J24" s="73">
        <f t="shared" si="2"/>
        <v>0</v>
      </c>
      <c r="K24" s="42"/>
      <c r="L24" s="33"/>
      <c r="M24" s="34"/>
    </row>
    <row r="25" spans="1:13" s="28" customFormat="1" ht="20.25" customHeight="1">
      <c r="A25" s="88" t="s">
        <v>96</v>
      </c>
      <c r="B25" s="31" t="s">
        <v>60</v>
      </c>
      <c r="C25" s="49" t="s">
        <v>35</v>
      </c>
      <c r="D25" s="48" t="s">
        <v>61</v>
      </c>
      <c r="E25" s="32" t="s">
        <v>18</v>
      </c>
      <c r="F25" s="35">
        <v>121</v>
      </c>
      <c r="G25" s="7"/>
      <c r="H25" s="7">
        <f t="shared" si="1"/>
        <v>0</v>
      </c>
      <c r="I25" s="7">
        <f t="shared" si="0"/>
        <v>0</v>
      </c>
      <c r="J25" s="73">
        <f t="shared" si="2"/>
        <v>0</v>
      </c>
      <c r="K25" s="42"/>
      <c r="L25" s="33"/>
      <c r="M25" s="34"/>
    </row>
    <row r="26" spans="1:13" s="28" customFormat="1" ht="20.25" customHeight="1">
      <c r="A26" s="88" t="s">
        <v>62</v>
      </c>
      <c r="B26" s="31" t="s">
        <v>63</v>
      </c>
      <c r="C26" s="49" t="s">
        <v>35</v>
      </c>
      <c r="D26" s="48" t="s">
        <v>64</v>
      </c>
      <c r="E26" s="32" t="s">
        <v>18</v>
      </c>
      <c r="F26" s="35">
        <v>5.3</v>
      </c>
      <c r="G26" s="7"/>
      <c r="H26" s="7">
        <f t="shared" si="1"/>
        <v>0</v>
      </c>
      <c r="I26" s="7">
        <f t="shared" si="0"/>
        <v>0</v>
      </c>
      <c r="J26" s="73">
        <f t="shared" si="2"/>
        <v>0</v>
      </c>
      <c r="K26" s="42"/>
      <c r="L26" s="33"/>
      <c r="M26" s="34"/>
    </row>
    <row r="27" spans="1:13" s="28" customFormat="1" ht="20.25" customHeight="1">
      <c r="A27" s="88" t="s">
        <v>65</v>
      </c>
      <c r="B27" s="31" t="s">
        <v>66</v>
      </c>
      <c r="C27" s="49" t="s">
        <v>35</v>
      </c>
      <c r="D27" s="48" t="s">
        <v>67</v>
      </c>
      <c r="E27" s="32" t="s">
        <v>18</v>
      </c>
      <c r="F27" s="35">
        <v>61</v>
      </c>
      <c r="G27" s="7"/>
      <c r="H27" s="7">
        <f t="shared" si="1"/>
        <v>0</v>
      </c>
      <c r="I27" s="7">
        <f t="shared" si="0"/>
        <v>0</v>
      </c>
      <c r="J27" s="73">
        <f t="shared" si="2"/>
        <v>0</v>
      </c>
      <c r="K27" s="42"/>
      <c r="L27" s="33"/>
      <c r="M27" s="34"/>
    </row>
    <row r="28" spans="1:13" s="28" customFormat="1" ht="50.25" customHeight="1">
      <c r="A28" s="88" t="s">
        <v>68</v>
      </c>
      <c r="B28" s="31" t="s">
        <v>69</v>
      </c>
      <c r="C28" s="49" t="s">
        <v>35</v>
      </c>
      <c r="D28" s="48" t="s">
        <v>70</v>
      </c>
      <c r="E28" s="32" t="s">
        <v>18</v>
      </c>
      <c r="F28" s="35">
        <v>22</v>
      </c>
      <c r="G28" s="7"/>
      <c r="H28" s="7">
        <f t="shared" si="1"/>
        <v>0</v>
      </c>
      <c r="I28" s="7">
        <f t="shared" si="0"/>
        <v>0</v>
      </c>
      <c r="J28" s="73">
        <f t="shared" si="2"/>
        <v>0</v>
      </c>
      <c r="K28" s="42"/>
      <c r="L28" s="33"/>
      <c r="M28" s="34"/>
    </row>
    <row r="29" spans="1:13" s="28" customFormat="1" ht="41.25" customHeight="1">
      <c r="A29" s="88" t="s">
        <v>71</v>
      </c>
      <c r="B29" s="31" t="s">
        <v>72</v>
      </c>
      <c r="C29" s="49" t="s">
        <v>35</v>
      </c>
      <c r="D29" s="48" t="s">
        <v>73</v>
      </c>
      <c r="E29" s="32" t="s">
        <v>77</v>
      </c>
      <c r="F29" s="35">
        <v>1</v>
      </c>
      <c r="G29" s="7"/>
      <c r="H29" s="7">
        <f t="shared" si="1"/>
        <v>0</v>
      </c>
      <c r="I29" s="7">
        <f t="shared" si="0"/>
        <v>0</v>
      </c>
      <c r="J29" s="73">
        <f t="shared" si="2"/>
        <v>0</v>
      </c>
      <c r="K29" s="42"/>
      <c r="L29" s="33"/>
      <c r="M29" s="34"/>
    </row>
    <row r="30" spans="1:13" s="28" customFormat="1" ht="93" customHeight="1">
      <c r="A30" s="88" t="s">
        <v>74</v>
      </c>
      <c r="B30" s="31" t="s">
        <v>75</v>
      </c>
      <c r="C30" s="49" t="s">
        <v>35</v>
      </c>
      <c r="D30" s="48" t="s">
        <v>76</v>
      </c>
      <c r="E30" s="32" t="s">
        <v>77</v>
      </c>
      <c r="F30" s="35">
        <v>1</v>
      </c>
      <c r="G30" s="7"/>
      <c r="H30" s="7">
        <f t="shared" si="1"/>
        <v>0</v>
      </c>
      <c r="I30" s="7">
        <f t="shared" si="0"/>
        <v>0</v>
      </c>
      <c r="J30" s="73">
        <f t="shared" si="2"/>
        <v>0</v>
      </c>
      <c r="K30" s="42"/>
      <c r="L30" s="33"/>
      <c r="M30" s="34"/>
    </row>
    <row r="31" spans="1:13" s="28" customFormat="1" ht="57" customHeight="1">
      <c r="A31" s="88" t="s">
        <v>78</v>
      </c>
      <c r="B31" s="31" t="s">
        <v>79</v>
      </c>
      <c r="C31" s="49" t="s">
        <v>35</v>
      </c>
      <c r="D31" s="48" t="s">
        <v>80</v>
      </c>
      <c r="E31" s="32" t="s">
        <v>77</v>
      </c>
      <c r="F31" s="35">
        <v>1</v>
      </c>
      <c r="G31" s="7"/>
      <c r="H31" s="7">
        <f t="shared" si="1"/>
        <v>0</v>
      </c>
      <c r="I31" s="7">
        <f t="shared" si="0"/>
        <v>0</v>
      </c>
      <c r="J31" s="73">
        <f t="shared" si="2"/>
        <v>0</v>
      </c>
      <c r="K31" s="42"/>
      <c r="L31" s="33"/>
      <c r="M31" s="34"/>
    </row>
    <row r="32" spans="1:13" s="28" customFormat="1" ht="27.75" customHeight="1">
      <c r="A32" s="88" t="s">
        <v>81</v>
      </c>
      <c r="B32" s="50" t="s">
        <v>82</v>
      </c>
      <c r="C32" s="49" t="s">
        <v>35</v>
      </c>
      <c r="D32" s="48" t="s">
        <v>84</v>
      </c>
      <c r="E32" s="32" t="s">
        <v>77</v>
      </c>
      <c r="F32" s="35">
        <v>3</v>
      </c>
      <c r="G32" s="7"/>
      <c r="H32" s="7">
        <f t="shared" si="1"/>
        <v>0</v>
      </c>
      <c r="I32" s="7">
        <f t="shared" si="0"/>
        <v>0</v>
      </c>
      <c r="J32" s="73">
        <f t="shared" si="2"/>
        <v>0</v>
      </c>
      <c r="K32" s="42"/>
      <c r="L32" s="33"/>
      <c r="M32" s="34"/>
    </row>
    <row r="33" spans="1:13" s="28" customFormat="1" ht="27.75" customHeight="1">
      <c r="A33" s="88" t="s">
        <v>83</v>
      </c>
      <c r="B33" s="50" t="s">
        <v>85</v>
      </c>
      <c r="C33" s="49" t="s">
        <v>35</v>
      </c>
      <c r="D33" s="48" t="s">
        <v>86</v>
      </c>
      <c r="E33" s="32" t="s">
        <v>77</v>
      </c>
      <c r="F33" s="35">
        <v>3</v>
      </c>
      <c r="G33" s="7"/>
      <c r="H33" s="7">
        <f t="shared" si="1"/>
        <v>0</v>
      </c>
      <c r="I33" s="7">
        <f t="shared" si="0"/>
        <v>0</v>
      </c>
      <c r="J33" s="73">
        <f t="shared" si="2"/>
        <v>0</v>
      </c>
      <c r="K33" s="42"/>
      <c r="L33" s="33"/>
      <c r="M33" s="34"/>
    </row>
    <row r="34" spans="1:13" s="28" customFormat="1" ht="27.75" customHeight="1">
      <c r="A34" s="88" t="s">
        <v>87</v>
      </c>
      <c r="B34" s="50" t="s">
        <v>108</v>
      </c>
      <c r="C34" s="49" t="s">
        <v>35</v>
      </c>
      <c r="D34" s="48" t="s">
        <v>107</v>
      </c>
      <c r="E34" s="32" t="s">
        <v>77</v>
      </c>
      <c r="F34" s="35">
        <v>8</v>
      </c>
      <c r="G34" s="7"/>
      <c r="H34" s="7">
        <f t="shared" ref="H34:H45" si="3">ROUND(G34*(1+$J$8),2)</f>
        <v>0</v>
      </c>
      <c r="I34" s="7">
        <f t="shared" ref="I34:I45" si="4">F34*G34</f>
        <v>0</v>
      </c>
      <c r="J34" s="73">
        <f t="shared" ref="J34:J45" si="5">ROUND(F34*H34,2)</f>
        <v>0</v>
      </c>
      <c r="K34" s="42"/>
      <c r="L34" s="33"/>
      <c r="M34" s="34"/>
    </row>
    <row r="35" spans="1:13" s="28" customFormat="1" ht="27.75" customHeight="1">
      <c r="A35" s="88" t="s">
        <v>92</v>
      </c>
      <c r="B35" s="50" t="s">
        <v>110</v>
      </c>
      <c r="C35" s="49" t="s">
        <v>35</v>
      </c>
      <c r="D35" s="48" t="s">
        <v>109</v>
      </c>
      <c r="E35" s="32" t="s">
        <v>77</v>
      </c>
      <c r="F35" s="35">
        <v>4</v>
      </c>
      <c r="G35" s="7"/>
      <c r="H35" s="7">
        <f t="shared" si="3"/>
        <v>0</v>
      </c>
      <c r="I35" s="7">
        <f t="shared" si="4"/>
        <v>0</v>
      </c>
      <c r="J35" s="73">
        <f t="shared" si="5"/>
        <v>0</v>
      </c>
      <c r="K35" s="42"/>
      <c r="L35" s="33"/>
      <c r="M35" s="34"/>
    </row>
    <row r="36" spans="1:13" s="28" customFormat="1" ht="42" customHeight="1">
      <c r="A36" s="88" t="s">
        <v>97</v>
      </c>
      <c r="B36" s="50" t="s">
        <v>112</v>
      </c>
      <c r="C36" s="49" t="s">
        <v>35</v>
      </c>
      <c r="D36" s="48" t="s">
        <v>111</v>
      </c>
      <c r="E36" s="51" t="s">
        <v>113</v>
      </c>
      <c r="F36" s="35">
        <v>100</v>
      </c>
      <c r="G36" s="7"/>
      <c r="H36" s="7">
        <f t="shared" si="3"/>
        <v>0</v>
      </c>
      <c r="I36" s="7">
        <f t="shared" si="4"/>
        <v>0</v>
      </c>
      <c r="J36" s="73">
        <f t="shared" si="5"/>
        <v>0</v>
      </c>
      <c r="K36" s="42"/>
      <c r="L36" s="33"/>
      <c r="M36" s="34"/>
    </row>
    <row r="37" spans="1:13" s="28" customFormat="1" ht="27.75" customHeight="1">
      <c r="A37" s="88" t="s">
        <v>98</v>
      </c>
      <c r="B37" s="50" t="s">
        <v>115</v>
      </c>
      <c r="C37" s="49" t="s">
        <v>35</v>
      </c>
      <c r="D37" s="48" t="s">
        <v>114</v>
      </c>
      <c r="E37" s="32" t="s">
        <v>77</v>
      </c>
      <c r="F37" s="35">
        <v>5</v>
      </c>
      <c r="G37" s="7"/>
      <c r="H37" s="7">
        <f t="shared" si="3"/>
        <v>0</v>
      </c>
      <c r="I37" s="7">
        <f t="shared" si="4"/>
        <v>0</v>
      </c>
      <c r="J37" s="73">
        <f t="shared" si="5"/>
        <v>0</v>
      </c>
      <c r="K37" s="42"/>
      <c r="L37" s="33"/>
      <c r="M37" s="34"/>
    </row>
    <row r="38" spans="1:13" s="28" customFormat="1" ht="27.75" customHeight="1">
      <c r="A38" s="88" t="s">
        <v>99</v>
      </c>
      <c r="B38" s="50" t="s">
        <v>117</v>
      </c>
      <c r="C38" s="49" t="s">
        <v>35</v>
      </c>
      <c r="D38" s="48" t="s">
        <v>116</v>
      </c>
      <c r="E38" s="32" t="s">
        <v>77</v>
      </c>
      <c r="F38" s="35">
        <v>5</v>
      </c>
      <c r="G38" s="7"/>
      <c r="H38" s="7">
        <f t="shared" si="3"/>
        <v>0</v>
      </c>
      <c r="I38" s="7">
        <f t="shared" si="4"/>
        <v>0</v>
      </c>
      <c r="J38" s="73">
        <f t="shared" si="5"/>
        <v>0</v>
      </c>
      <c r="K38" s="42"/>
      <c r="L38" s="33"/>
      <c r="M38" s="34"/>
    </row>
    <row r="39" spans="1:13" s="28" customFormat="1" ht="27.75" customHeight="1">
      <c r="A39" s="88" t="s">
        <v>100</v>
      </c>
      <c r="B39" s="50" t="s">
        <v>119</v>
      </c>
      <c r="C39" s="49" t="s">
        <v>35</v>
      </c>
      <c r="D39" s="48" t="s">
        <v>118</v>
      </c>
      <c r="E39" s="32" t="s">
        <v>77</v>
      </c>
      <c r="F39" s="35">
        <v>1</v>
      </c>
      <c r="G39" s="7"/>
      <c r="H39" s="7">
        <f t="shared" si="3"/>
        <v>0</v>
      </c>
      <c r="I39" s="7">
        <f t="shared" si="4"/>
        <v>0</v>
      </c>
      <c r="J39" s="73">
        <f t="shared" si="5"/>
        <v>0</v>
      </c>
      <c r="K39" s="42"/>
      <c r="L39" s="33"/>
      <c r="M39" s="34"/>
    </row>
    <row r="40" spans="1:13" s="28" customFormat="1" ht="27.75" customHeight="1">
      <c r="A40" s="88" t="s">
        <v>101</v>
      </c>
      <c r="B40" s="50" t="s">
        <v>121</v>
      </c>
      <c r="C40" s="49" t="s">
        <v>35</v>
      </c>
      <c r="D40" s="48" t="s">
        <v>120</v>
      </c>
      <c r="E40" s="32" t="s">
        <v>77</v>
      </c>
      <c r="F40" s="35">
        <v>1</v>
      </c>
      <c r="G40" s="7"/>
      <c r="H40" s="7">
        <f t="shared" si="3"/>
        <v>0</v>
      </c>
      <c r="I40" s="7">
        <f t="shared" si="4"/>
        <v>0</v>
      </c>
      <c r="J40" s="73">
        <f t="shared" si="5"/>
        <v>0</v>
      </c>
      <c r="K40" s="42"/>
      <c r="L40" s="33"/>
      <c r="M40" s="34"/>
    </row>
    <row r="41" spans="1:13" s="28" customFormat="1" ht="46.5" customHeight="1">
      <c r="A41" s="88" t="s">
        <v>102</v>
      </c>
      <c r="B41" s="50" t="s">
        <v>123</v>
      </c>
      <c r="C41" s="49" t="s">
        <v>35</v>
      </c>
      <c r="D41" s="48" t="s">
        <v>122</v>
      </c>
      <c r="E41" s="51" t="s">
        <v>113</v>
      </c>
      <c r="F41" s="35">
        <v>200</v>
      </c>
      <c r="G41" s="7"/>
      <c r="H41" s="7">
        <f t="shared" si="3"/>
        <v>0</v>
      </c>
      <c r="I41" s="7">
        <f t="shared" si="4"/>
        <v>0</v>
      </c>
      <c r="J41" s="73">
        <f t="shared" si="5"/>
        <v>0</v>
      </c>
      <c r="K41" s="42"/>
      <c r="L41" s="33"/>
      <c r="M41" s="34"/>
    </row>
    <row r="42" spans="1:13" s="28" customFormat="1" ht="48" customHeight="1">
      <c r="A42" s="88" t="s">
        <v>103</v>
      </c>
      <c r="B42" s="50" t="s">
        <v>125</v>
      </c>
      <c r="C42" s="49" t="s">
        <v>35</v>
      </c>
      <c r="D42" s="48" t="s">
        <v>124</v>
      </c>
      <c r="E42" s="51" t="s">
        <v>113</v>
      </c>
      <c r="F42" s="35">
        <v>60</v>
      </c>
      <c r="G42" s="7"/>
      <c r="H42" s="7">
        <f t="shared" si="3"/>
        <v>0</v>
      </c>
      <c r="I42" s="7">
        <f t="shared" si="4"/>
        <v>0</v>
      </c>
      <c r="J42" s="73">
        <f t="shared" si="5"/>
        <v>0</v>
      </c>
      <c r="K42" s="42"/>
      <c r="L42" s="33"/>
      <c r="M42" s="34"/>
    </row>
    <row r="43" spans="1:13" s="28" customFormat="1" ht="53.25" customHeight="1">
      <c r="A43" s="88" t="s">
        <v>104</v>
      </c>
      <c r="B43" s="50" t="s">
        <v>130</v>
      </c>
      <c r="C43" s="49" t="s">
        <v>35</v>
      </c>
      <c r="D43" s="48" t="s">
        <v>131</v>
      </c>
      <c r="E43" s="32" t="s">
        <v>77</v>
      </c>
      <c r="F43" s="35">
        <v>5</v>
      </c>
      <c r="G43" s="7"/>
      <c r="H43" s="7">
        <f t="shared" si="3"/>
        <v>0</v>
      </c>
      <c r="I43" s="7">
        <f t="shared" si="4"/>
        <v>0</v>
      </c>
      <c r="J43" s="73">
        <f t="shared" si="5"/>
        <v>0</v>
      </c>
      <c r="K43" s="42"/>
      <c r="L43" s="33"/>
      <c r="M43" s="34"/>
    </row>
    <row r="44" spans="1:13" s="28" customFormat="1" ht="28.5" customHeight="1">
      <c r="A44" s="88" t="s">
        <v>105</v>
      </c>
      <c r="B44" s="50" t="s">
        <v>127</v>
      </c>
      <c r="C44" s="49" t="s">
        <v>35</v>
      </c>
      <c r="D44" s="48" t="s">
        <v>126</v>
      </c>
      <c r="E44" s="51" t="s">
        <v>113</v>
      </c>
      <c r="F44" s="35">
        <v>60</v>
      </c>
      <c r="G44" s="7"/>
      <c r="H44" s="7">
        <f t="shared" si="3"/>
        <v>0</v>
      </c>
      <c r="I44" s="7">
        <f t="shared" si="4"/>
        <v>0</v>
      </c>
      <c r="J44" s="73">
        <f t="shared" si="5"/>
        <v>0</v>
      </c>
      <c r="K44" s="42"/>
      <c r="L44" s="33"/>
      <c r="M44" s="34"/>
    </row>
    <row r="45" spans="1:13" s="28" customFormat="1" ht="27.75" customHeight="1" thickBot="1">
      <c r="A45" s="88" t="s">
        <v>106</v>
      </c>
      <c r="B45" s="40" t="s">
        <v>90</v>
      </c>
      <c r="C45" s="49" t="s">
        <v>35</v>
      </c>
      <c r="D45" s="48" t="s">
        <v>91</v>
      </c>
      <c r="E45" s="32" t="s">
        <v>18</v>
      </c>
      <c r="F45" s="35">
        <v>1.6</v>
      </c>
      <c r="G45" s="7"/>
      <c r="H45" s="7">
        <f t="shared" si="3"/>
        <v>0</v>
      </c>
      <c r="I45" s="61">
        <f t="shared" si="4"/>
        <v>0</v>
      </c>
      <c r="J45" s="74">
        <f t="shared" si="5"/>
        <v>0</v>
      </c>
      <c r="K45" s="42"/>
      <c r="L45" s="33"/>
      <c r="M45" s="34"/>
    </row>
    <row r="46" spans="1:13" ht="20.25" customHeight="1" thickBot="1">
      <c r="A46" s="124" t="s">
        <v>15</v>
      </c>
      <c r="B46" s="125"/>
      <c r="C46" s="125"/>
      <c r="D46" s="125"/>
      <c r="E46" s="125"/>
      <c r="F46" s="125"/>
      <c r="G46" s="125"/>
      <c r="H46" s="126"/>
      <c r="I46" s="62">
        <f>SUM(I11:I45)</f>
        <v>0</v>
      </c>
      <c r="J46" s="62">
        <f>SUM(J11:J45)</f>
        <v>0</v>
      </c>
    </row>
    <row r="47" spans="1:13" ht="6.75" customHeight="1" thickBot="1">
      <c r="A47" s="75"/>
      <c r="B47" s="2"/>
      <c r="C47" s="2"/>
      <c r="D47" s="2"/>
      <c r="E47" s="2"/>
      <c r="F47" s="2"/>
      <c r="G47" s="2"/>
      <c r="H47" s="2"/>
      <c r="I47" s="2"/>
      <c r="J47" s="76"/>
    </row>
    <row r="48" spans="1:13">
      <c r="A48" s="77"/>
      <c r="B48" s="3"/>
      <c r="C48" s="3"/>
      <c r="D48" s="3"/>
      <c r="E48" s="3"/>
      <c r="F48" s="3"/>
      <c r="G48" s="3"/>
      <c r="H48" s="3"/>
      <c r="I48" s="3"/>
      <c r="J48" s="78"/>
    </row>
    <row r="49" spans="1:11">
      <c r="A49" s="79"/>
      <c r="B49" s="4"/>
      <c r="C49" s="4"/>
      <c r="D49" s="4"/>
      <c r="E49" s="4"/>
      <c r="F49" s="4"/>
      <c r="G49" s="4"/>
      <c r="H49" s="4"/>
      <c r="I49" s="4"/>
      <c r="J49" s="80"/>
    </row>
    <row r="50" spans="1:11">
      <c r="A50" s="79"/>
      <c r="B50" s="43"/>
      <c r="C50" s="43"/>
      <c r="D50" s="44"/>
      <c r="E50" s="4"/>
      <c r="F50" s="5"/>
      <c r="G50" s="45"/>
      <c r="H50" s="5"/>
      <c r="I50" s="4"/>
      <c r="J50" s="81"/>
    </row>
    <row r="51" spans="1:11">
      <c r="A51" s="79"/>
      <c r="B51" s="21"/>
      <c r="C51" s="21"/>
      <c r="D51" s="90" t="s">
        <v>128</v>
      </c>
      <c r="E51" s="6"/>
      <c r="F51" s="118" t="s">
        <v>29</v>
      </c>
      <c r="G51" s="118"/>
      <c r="H51" s="118"/>
      <c r="I51" s="54"/>
      <c r="J51" s="80"/>
    </row>
    <row r="52" spans="1:11" ht="13.5" thickBot="1">
      <c r="A52" s="82"/>
      <c r="B52" s="83"/>
      <c r="C52" s="83"/>
      <c r="D52" s="89" t="s">
        <v>129</v>
      </c>
      <c r="E52" s="84"/>
      <c r="F52" s="119" t="s">
        <v>30</v>
      </c>
      <c r="G52" s="119"/>
      <c r="H52" s="119"/>
      <c r="I52" s="83"/>
      <c r="J52" s="85"/>
    </row>
    <row r="53" spans="1:11">
      <c r="A53" s="86"/>
      <c r="B53" s="120"/>
      <c r="C53" s="120"/>
      <c r="D53" s="120"/>
      <c r="E53" s="46"/>
      <c r="F53" s="120"/>
      <c r="G53" s="120"/>
      <c r="H53" s="52"/>
      <c r="I53" s="52"/>
      <c r="J53" s="46"/>
      <c r="K53" s="87"/>
    </row>
    <row r="54" spans="1:11">
      <c r="A54" s="56"/>
      <c r="B54" s="21"/>
      <c r="C54" s="21"/>
      <c r="D54" s="21"/>
      <c r="E54" s="21"/>
      <c r="F54" s="21"/>
      <c r="G54" s="21"/>
      <c r="H54" s="21"/>
      <c r="I54" s="21"/>
      <c r="J54" s="57"/>
    </row>
    <row r="55" spans="1:11">
      <c r="A55" s="56"/>
      <c r="B55" s="21"/>
      <c r="C55" s="21"/>
      <c r="D55" s="21"/>
      <c r="E55" s="21"/>
      <c r="F55" s="21"/>
      <c r="G55" s="21"/>
      <c r="H55" s="21"/>
      <c r="I55" s="21"/>
      <c r="J55" s="57"/>
    </row>
    <row r="56" spans="1:11">
      <c r="A56" s="56"/>
      <c r="B56" s="21"/>
      <c r="C56" s="21"/>
      <c r="D56" s="21"/>
      <c r="E56" s="21"/>
      <c r="F56" s="21"/>
      <c r="G56" s="21"/>
      <c r="H56" s="21"/>
      <c r="I56" s="21"/>
      <c r="J56" s="57"/>
    </row>
    <row r="57" spans="1:11">
      <c r="A57" s="56"/>
      <c r="B57" s="21"/>
      <c r="C57" s="21"/>
      <c r="D57" s="21"/>
      <c r="E57" s="21"/>
      <c r="F57" s="21"/>
      <c r="G57" s="21"/>
      <c r="H57" s="21"/>
      <c r="I57" s="21"/>
      <c r="J57" s="57"/>
    </row>
    <row r="58" spans="1:11">
      <c r="A58" s="56"/>
      <c r="B58" s="21"/>
      <c r="C58" s="21"/>
      <c r="D58" s="21"/>
      <c r="E58" s="21"/>
      <c r="F58" s="21"/>
      <c r="G58" s="21"/>
      <c r="H58" s="21"/>
      <c r="I58" s="21"/>
      <c r="J58" s="57"/>
    </row>
    <row r="59" spans="1:11">
      <c r="A59" s="56"/>
      <c r="B59" s="21"/>
      <c r="C59" s="21"/>
      <c r="D59" s="21"/>
      <c r="E59" s="21"/>
      <c r="F59" s="21"/>
      <c r="G59" s="21"/>
      <c r="H59" s="21"/>
      <c r="I59" s="21"/>
      <c r="J59" s="57"/>
    </row>
    <row r="60" spans="1:11">
      <c r="A60" s="56"/>
      <c r="B60" s="21"/>
      <c r="C60" s="21"/>
      <c r="D60" s="21"/>
      <c r="E60" s="21"/>
      <c r="F60" s="21"/>
      <c r="G60" s="21"/>
      <c r="H60" s="21"/>
      <c r="I60" s="21"/>
      <c r="J60" s="57"/>
    </row>
    <row r="61" spans="1:11">
      <c r="A61" s="56"/>
      <c r="B61" s="21"/>
      <c r="C61" s="21"/>
      <c r="D61" s="21"/>
      <c r="E61" s="21"/>
      <c r="F61" s="21"/>
      <c r="G61" s="21"/>
      <c r="H61" s="21"/>
      <c r="I61" s="21"/>
      <c r="J61" s="57"/>
    </row>
    <row r="62" spans="1:11">
      <c r="A62" s="58"/>
      <c r="B62" s="59"/>
      <c r="C62" s="59"/>
      <c r="D62" s="59"/>
      <c r="E62" s="59"/>
      <c r="F62" s="59"/>
      <c r="G62" s="59"/>
      <c r="H62" s="59"/>
      <c r="I62" s="59"/>
      <c r="J62" s="60"/>
    </row>
  </sheetData>
  <mergeCells count="18">
    <mergeCell ref="F51:H51"/>
    <mergeCell ref="F52:H52"/>
    <mergeCell ref="B53:D53"/>
    <mergeCell ref="F53:G53"/>
    <mergeCell ref="G7:G8"/>
    <mergeCell ref="F7:F8"/>
    <mergeCell ref="A46:H46"/>
    <mergeCell ref="A3:J3"/>
    <mergeCell ref="A9:J9"/>
    <mergeCell ref="D1:J1"/>
    <mergeCell ref="A1:B1"/>
    <mergeCell ref="A6:E6"/>
    <mergeCell ref="A8:E8"/>
    <mergeCell ref="A7:E7"/>
    <mergeCell ref="A2:J2"/>
    <mergeCell ref="G5:J5"/>
    <mergeCell ref="A5:F5"/>
    <mergeCell ref="F6:J6"/>
  </mergeCells>
  <phoneticPr fontId="2" type="noConversion"/>
  <printOptions horizontalCentered="1"/>
  <pageMargins left="0.47244094488188981" right="3.937007874015748E-2" top="0.51181102362204722" bottom="0.11811023622047245" header="0.31496062992125984" footer="0.19685039370078741"/>
  <pageSetup paperSize="9" scale="78" orientation="landscape" horizontalDpi="360" verticalDpi="360" r:id="rId1"/>
  <headerFooter alignWithMargins="0">
    <oddFooter>Página &amp;P de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1</vt:i4>
      </vt:variant>
      <vt:variant>
        <vt:lpstr>Intervalos nomeados</vt:lpstr>
      </vt:variant>
      <vt:variant>
        <vt:i4>2</vt:i4>
      </vt:variant>
    </vt:vector>
  </HeadingPairs>
  <TitlesOfParts>
    <vt:vector size="3" baseType="lpstr">
      <vt:lpstr>Planilha Orcamentaria</vt:lpstr>
      <vt:lpstr>'Planilha Orcamentaria'!Area_de_impressao</vt:lpstr>
      <vt:lpstr>'Planilha Orcamentaria'!Titulos_de_impressao</vt:lpstr>
    </vt:vector>
  </TitlesOfParts>
  <Company>Setop</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Setop</dc:creator>
  <cp:lastModifiedBy>ismar.maria</cp:lastModifiedBy>
  <cp:lastPrinted>2020-03-12T14:23:09Z</cp:lastPrinted>
  <dcterms:created xsi:type="dcterms:W3CDTF">2006-09-22T13:55:22Z</dcterms:created>
  <dcterms:modified xsi:type="dcterms:W3CDTF">2020-03-12T14:26:49Z</dcterms:modified>
</cp:coreProperties>
</file>